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açıklama" sheetId="1" r:id="rId1"/>
    <sheet name="Sabitler" sheetId="2" r:id="rId2"/>
    <sheet name="liste" sheetId="3" r:id="rId3"/>
    <sheet name="veriler" sheetId="4" r:id="rId4"/>
    <sheet name="GSR" sheetId="5" r:id="rId5"/>
    <sheet name="K1" sheetId="6" r:id="rId6"/>
    <sheet name="K2" sheetId="7" r:id="rId7"/>
    <sheet name="grf" sheetId="8" r:id="rId8"/>
    <sheet name="menu" sheetId="9" r:id="rId9"/>
    <sheet name="sorgu" sheetId="10" r:id="rId10"/>
  </sheets>
  <definedNames>
    <definedName name="_xlnm._FilterDatabase" localSheetId="4" hidden="1">'GSR'!$F$6:$H$56</definedName>
    <definedName name="birinci">'veriler'!$F$5:$F$54</definedName>
    <definedName name="birler">#REF!</definedName>
    <definedName name="ikiler">#REF!</definedName>
    <definedName name="ikinci">'veriler'!$G$5:$G$54</definedName>
    <definedName name="list">'liste'!$C$5:$D$54</definedName>
    <definedName name="mevcut">'Sabitler'!$F$15</definedName>
    <definedName name="sonlar">#REF!</definedName>
    <definedName name="ucuncu">'veriler'!$H$5:$H$54</definedName>
  </definedNames>
  <calcPr fullCalcOnLoad="1"/>
</workbook>
</file>

<file path=xl/comments4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8"/>
            <rFont val="Tahoma"/>
            <family val="0"/>
          </rPr>
          <t>Bu ekranda sadece; SEÇTİKLERİ Sütununda, Öğrencinin seçtiği Öğrenci numaralarını, Öğrenciyi seçtiği sıraya göre ilgili sütuna girebilirsiniz.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1</author>
  </authors>
  <commentList>
    <comment ref="A6" authorId="0">
      <text>
        <r>
          <rPr>
            <b/>
            <sz val="8"/>
            <rFont val="Tahoma"/>
            <family val="0"/>
          </rPr>
          <t>Bu ekranda sadece; herhangi bir öğrenciyi kimin kaçıncı sırada seçtiğini görebilirsiniz. Bu amaçla, ÖĞRENCİNİN SEÇTİKLERİ sütunlarından istediğinizi tıklayıp açılan listeden istediğiniz öğrencinin numarasını seçmelisiniz. Daha sonra size, o öğrenciyi seçen öğrenci isimleri listelenecektir. Öğrencinin Seçtikleri sütunlarından 1 noluda bu sorgulamayı yaparsanız O öğrenciyi birinci sırada seçenler, iki nolu sütunda seçtiğiniz öğrenci numarasının sonucunda o öğrenciyi ikinci sırada seçenler, üçüncu sütunda bir öğrenci numarası seçerseniz ise size o öğrenciyi üçüncü sırada seçenler listelenecektir. Yapmanız gereken, öğrenciyi kaçıncı sırada seçenleri sorgulamaksa o kutucukta o öğrencinin numarasını seçmek olmalıdır. Daha sonra Hepsini Göster düğmesi ile tüm listeyi tekrar ekranda görebilirsiniz.</t>
        </r>
      </text>
    </comment>
  </commentList>
</comments>
</file>

<file path=xl/sharedStrings.xml><?xml version="1.0" encoding="utf-8"?>
<sst xmlns="http://schemas.openxmlformats.org/spreadsheetml/2006/main" count="148" uniqueCount="103">
  <si>
    <t>SABİT BİLGİLER GİRİŞ EKRANI</t>
  </si>
  <si>
    <t>2000 - 2001</t>
  </si>
  <si>
    <t xml:space="preserve">  EĞİTİM ÖĞRETİM YILI</t>
  </si>
  <si>
    <t>Amaç</t>
  </si>
  <si>
    <t>1-</t>
  </si>
  <si>
    <t>2-</t>
  </si>
  <si>
    <t>3-</t>
  </si>
  <si>
    <t>4-</t>
  </si>
  <si>
    <t>800 x 600 Piksel</t>
  </si>
  <si>
    <t xml:space="preserve">    Ekran Alanı</t>
  </si>
  <si>
    <t>Yüksek</t>
  </si>
  <si>
    <t>Renk</t>
  </si>
  <si>
    <r>
      <t xml:space="preserve">Sayfalar üzerinde, ekrandaki butonları kulanarak gezininiz. Şu an işlemi başlatmak için </t>
    </r>
    <r>
      <rPr>
        <b/>
        <u val="single"/>
        <sz val="10"/>
        <color indexed="9"/>
        <rFont val="Arial Tur"/>
        <family val="2"/>
      </rPr>
      <t>ANA MENÜ</t>
    </r>
    <r>
      <rPr>
        <i/>
        <sz val="8"/>
        <color indexed="9"/>
        <rFont val="Arial Tur"/>
        <family val="2"/>
      </rPr>
      <t xml:space="preserve">  tıklayınız.</t>
    </r>
  </si>
  <si>
    <t>ADI</t>
  </si>
  <si>
    <t>OKUL NO.</t>
  </si>
  <si>
    <t>SIRA NO</t>
  </si>
  <si>
    <t>ÖĞRENCİLER</t>
  </si>
  <si>
    <t>SEÇTİKLERİ</t>
  </si>
  <si>
    <t>ONU SEÇENLER</t>
  </si>
  <si>
    <t>HİÇ          SEÇ-          MEYEN</t>
  </si>
  <si>
    <t>TOPLAM PUANI</t>
  </si>
  <si>
    <t>1.</t>
  </si>
  <si>
    <t>2.</t>
  </si>
  <si>
    <t>3.</t>
  </si>
  <si>
    <t>Sırası</t>
  </si>
  <si>
    <t>No.</t>
  </si>
  <si>
    <t>Puanı</t>
  </si>
  <si>
    <t>Anketi Uygulayan</t>
  </si>
  <si>
    <t>Anketin Ugyulama Tarihi</t>
  </si>
  <si>
    <t xml:space="preserve">  SINIFI SOSYOMETRİ ANKET ANALİZİ</t>
  </si>
  <si>
    <t>Öğrenci No :</t>
  </si>
  <si>
    <t>ÖĞRENCİ DURUMU SORGU EKRANI</t>
  </si>
  <si>
    <t>(Sadece Numarasını Yazınız)</t>
  </si>
  <si>
    <t>Okul No.</t>
  </si>
  <si>
    <t>ADI ve SOYADI</t>
  </si>
  <si>
    <t>O'NU HİÇ SEÇMEYEN ÖĞRENCİ SAYISI</t>
  </si>
  <si>
    <t>TOPLAM PUANINA GÖRE SIRALI LİSTE</t>
  </si>
  <si>
    <t>Adı ve Soyadı</t>
  </si>
  <si>
    <t xml:space="preserve">O'nun Seçtiği Öğrencilerin </t>
  </si>
  <si>
    <t xml:space="preserve">  SINIFI ÖĞRENCİ LİSTESİ</t>
  </si>
  <si>
    <t>Seçmeyen</t>
  </si>
  <si>
    <t>Onu Hiç Seçmeyen Öğrenci Sayısı</t>
  </si>
  <si>
    <t>Seçen</t>
  </si>
  <si>
    <t>NOT :</t>
  </si>
  <si>
    <t>Sınıf Listesi, Numara Sırasına Göre Girilmelidir.</t>
  </si>
  <si>
    <t>ÖĞRENCİLERİN</t>
  </si>
  <si>
    <t>Ana Menü</t>
  </si>
  <si>
    <r>
      <t xml:space="preserve">           </t>
    </r>
    <r>
      <rPr>
        <sz val="10"/>
        <color indexed="13"/>
        <rFont val="Arial Tur"/>
        <family val="2"/>
      </rPr>
      <t xml:space="preserve">  Ana Menü</t>
    </r>
  </si>
  <si>
    <t xml:space="preserve">      Değerleri Boşalt</t>
  </si>
  <si>
    <t>Değerleri Boşalt</t>
  </si>
  <si>
    <r>
      <t xml:space="preserve"> Veri Girişi Sona Erdiğinde, Mutlaka Yukarıdaki </t>
    </r>
    <r>
      <rPr>
        <b/>
        <u val="single"/>
        <sz val="9"/>
        <color indexed="9"/>
        <rFont val="Arial Tur"/>
        <family val="2"/>
      </rPr>
      <t>SONUÇ ÜRET</t>
    </r>
    <r>
      <rPr>
        <sz val="9"/>
        <color indexed="9"/>
        <rFont val="Arial Tur"/>
        <family val="2"/>
      </rPr>
      <t xml:space="preserve"> Butonuna Bir Kere Basınız.</t>
    </r>
  </si>
  <si>
    <t>ÖĞRENCİ NUMARASINA GÖRE SIRALI LİSTE</t>
  </si>
  <si>
    <t xml:space="preserve">  SINIFI SOSYOMETRİ ANKET ANALİZİ SONUCU</t>
  </si>
  <si>
    <t>Menü</t>
  </si>
  <si>
    <t>Liste</t>
  </si>
  <si>
    <t>Grafik</t>
  </si>
  <si>
    <t xml:space="preserve">Bu program, Öğrencilerimize uygulanan Sosyometri Anket Verilerini bilgisayar ortamında değerlendirerek anketi </t>
  </si>
  <si>
    <t xml:space="preserve">uygulayan öğretmenlerimize kolalık sağlamak amacıyla (Excel ortamında) hazırlanmıştır. </t>
  </si>
  <si>
    <t>Programda, üç çeşit bilgi girişi yapılabilmektedir. 1) Sabit Bilgiler Girişi 2) Sınıf Öğrenci Listesi Girişi 3) Anket Veri Girişi</t>
  </si>
  <si>
    <r>
      <t xml:space="preserve">Veri girişi, bu sıraya göre yapılmalıdır. Sınıf öğrencileri listesinin girildiği ekranda </t>
    </r>
    <r>
      <rPr>
        <b/>
        <sz val="8"/>
        <color indexed="9"/>
        <rFont val="Arial Tur"/>
        <family val="2"/>
      </rPr>
      <t>Değerleri Boşalt</t>
    </r>
    <r>
      <rPr>
        <sz val="8"/>
        <color indexed="9"/>
        <rFont val="Arial Tur"/>
        <family val="2"/>
      </rPr>
      <t xml:space="preserve"> butonu eski bilgileri siler.</t>
    </r>
  </si>
  <si>
    <t>Sınıf öğrenci listesi girilirken, sınıf öğrencileri numara sırasına göre artan sırada olmalıdır.  Anket Veri Girişi ekranında da aynı buton</t>
  </si>
  <si>
    <t>önceki  örenci tercihlerinin boşaltılması sonucunu doğurur. Bu ekranda öğrenci yanıtlarını, tercih ettiği öğrencinin numarasını</t>
  </si>
  <si>
    <t>girerek belirtmeniz gerekmektedir.</t>
  </si>
  <si>
    <r>
      <t>Anket Veri Girişi</t>
    </r>
    <r>
      <rPr>
        <sz val="8"/>
        <color indexed="9"/>
        <rFont val="Arial Tur"/>
        <family val="2"/>
      </rPr>
      <t xml:space="preserve"> ekranında veri girişini tamamladıktan sonra veya veriler üzerinde değişiklik yaptıktan sonra </t>
    </r>
    <r>
      <rPr>
        <sz val="8"/>
        <color indexed="9"/>
        <rFont val="Arial Tur"/>
        <family val="2"/>
      </rPr>
      <t xml:space="preserve"> </t>
    </r>
  </si>
  <si>
    <r>
      <t xml:space="preserve">mutlaka size göre sağ üst köşedeki </t>
    </r>
    <r>
      <rPr>
        <b/>
        <u val="single"/>
        <sz val="10"/>
        <color indexed="9"/>
        <rFont val="Arial Tur"/>
        <family val="2"/>
      </rPr>
      <t>Sonuç Üret</t>
    </r>
    <r>
      <rPr>
        <b/>
        <u val="single"/>
        <sz val="7"/>
        <color indexed="9"/>
        <rFont val="Arial Tur"/>
        <family val="2"/>
      </rPr>
      <t xml:space="preserve"> butonunu bir kez tıklayınız.</t>
    </r>
  </si>
  <si>
    <t>Yeni bir sınıfın anket sonuçlarının değerlendirilmesi Ana Menü'ye geçip yukarıdaka 2. Açıklama adımını takip edebilirsiniz.</t>
  </si>
  <si>
    <t>sıralı liste ile ve Öğrencilerin Aldıkları Toplam Puanı Sıralı Liste ile olmak üzere.</t>
  </si>
  <si>
    <t>Sonuçların çıktısı üç şekilde alınabilir: Tüm öğrencilerin numara sırasıyla yer aldığı Grafik ile, Öğrenci numaralarına göre</t>
  </si>
  <si>
    <t>üzerine hazırlanmıştır.</t>
  </si>
  <si>
    <t>5-</t>
  </si>
  <si>
    <t>Ana Menü üzerinde iken;</t>
  </si>
  <si>
    <t xml:space="preserve"> Okulun Adı</t>
  </si>
  <si>
    <t xml:space="preserve"> Öğretim Yılı</t>
  </si>
  <si>
    <t xml:space="preserve"> Sınıfın Adı</t>
  </si>
  <si>
    <t xml:space="preserve"> Sınıf Öğretmeninin Adı - Soyadı</t>
  </si>
  <si>
    <t xml:space="preserve"> Anketi Uygulayanın Adı - Soyadı</t>
  </si>
  <si>
    <t xml:space="preserve"> Anketin Uygulandığı Tarih</t>
  </si>
  <si>
    <t xml:space="preserve"> Ankete Katılan Kız Öğrenci Sayısı</t>
  </si>
  <si>
    <t xml:space="preserve"> Ankete katılan Erkek Öğrenci Sayısı</t>
  </si>
  <si>
    <t xml:space="preserve"> Ankete Katılan Toplam Öğrenci Sayısı</t>
  </si>
  <si>
    <t>O'nu</t>
  </si>
  <si>
    <t xml:space="preserve">O'NU          HİÇ  </t>
  </si>
  <si>
    <t>SEÇMEYEN</t>
  </si>
  <si>
    <t xml:space="preserve">TOPLAM </t>
  </si>
  <si>
    <t>PUANI</t>
  </si>
  <si>
    <t>u</t>
  </si>
  <si>
    <t>O'NU          HİÇ  SEÇMEYEN</t>
  </si>
  <si>
    <t>ÖĞRENCİNİN SEÇTİKLERİ</t>
  </si>
  <si>
    <t>ÖĞRENCİYİ SEÇENLER</t>
  </si>
  <si>
    <t>Bu ekranda yapabilecekleriniz; hangi öğrenciyi kaçıncı sırada seçenleri sorgulamaksa ÖĞRENCİNİN SEÇTİKLERİ bölümünden o sıralı liste kutusunu açmak ve Kendisini seçen öğrencileri görmek istediğiniz öğrencinin numarasını bulup tıklamaktır. Daha sonra LİSTENİN HEPSİNİ GÖSTER butonu ile listenin tamamını tekrar ekrana getirebilirsiniz.</t>
  </si>
  <si>
    <t>AYRINTILI                         SORGU EKRANI</t>
  </si>
  <si>
    <t>Listenin Tamamını Göster</t>
  </si>
  <si>
    <r>
      <t xml:space="preserve">Sabitler </t>
    </r>
    <r>
      <rPr>
        <sz val="8"/>
        <color indexed="9"/>
        <rFont val="Arial Tur"/>
        <family val="2"/>
      </rPr>
      <t xml:space="preserve">butonu ile; Genel Sabit Bilgi Girişi, </t>
    </r>
    <r>
      <rPr>
        <b/>
        <sz val="8"/>
        <color indexed="9"/>
        <rFont val="Arial Tur"/>
        <family val="2"/>
      </rPr>
      <t>Liste</t>
    </r>
    <r>
      <rPr>
        <sz val="8"/>
        <color indexed="9"/>
        <rFont val="Arial Tur"/>
        <family val="2"/>
      </rPr>
      <t xml:space="preserve"> butonu ile Anketin uygulandığı sınıf öğrenci isim listesinin girileceği ekrana (isimler</t>
    </r>
  </si>
  <si>
    <r>
      <t xml:space="preserve">artan sıralı olmalıdır), </t>
    </r>
    <r>
      <rPr>
        <b/>
        <sz val="8"/>
        <color indexed="9"/>
        <rFont val="Arial Tur"/>
        <family val="2"/>
      </rPr>
      <t>Veri</t>
    </r>
    <r>
      <rPr>
        <sz val="8"/>
        <color indexed="9"/>
        <rFont val="Arial Tur"/>
        <family val="2"/>
      </rPr>
      <t xml:space="preserve"> butonu ile Öğrenci Verileri'nin girileceği ekrana, </t>
    </r>
    <r>
      <rPr>
        <b/>
        <sz val="8"/>
        <color indexed="9"/>
        <rFont val="Arial Tur"/>
        <family val="2"/>
      </rPr>
      <t>Öğrenci No. Sıralı</t>
    </r>
    <r>
      <rPr>
        <sz val="8"/>
        <color indexed="9"/>
        <rFont val="Arial Tur"/>
        <family val="2"/>
      </rPr>
      <t xml:space="preserve"> butonu ile; değerlendirmenin öğrenci</t>
    </r>
  </si>
  <si>
    <r>
      <t xml:space="preserve">numaralarına göre sıralı dökümünü içeren ekrana, </t>
    </r>
    <r>
      <rPr>
        <b/>
        <sz val="8"/>
        <color indexed="9"/>
        <rFont val="Arial Tur"/>
        <family val="2"/>
      </rPr>
      <t>Toplam Puan Sıralı</t>
    </r>
    <r>
      <rPr>
        <sz val="8"/>
        <color indexed="9"/>
        <rFont val="Arial Tur"/>
        <family val="2"/>
      </rPr>
      <t xml:space="preserve"> butonu ile; değerlendirme sonucu oluşan toplam puanlarına</t>
    </r>
  </si>
  <si>
    <r>
      <t>göre sıralı liste ekranına,</t>
    </r>
    <r>
      <rPr>
        <b/>
        <sz val="8"/>
        <color indexed="9"/>
        <rFont val="Arial Tur"/>
        <family val="2"/>
      </rPr>
      <t xml:space="preserve"> Öğrencinin Seçtikleri</t>
    </r>
    <r>
      <rPr>
        <sz val="8"/>
        <color indexed="9"/>
        <rFont val="Arial Tur"/>
        <family val="2"/>
      </rPr>
      <t xml:space="preserve"> butonu ile öğreci hakkında birinci sorgu ekranına, </t>
    </r>
    <r>
      <rPr>
        <b/>
        <sz val="8"/>
        <color indexed="9"/>
        <rFont val="Arial Tur"/>
        <family val="2"/>
      </rPr>
      <t>Öğrenciyi Seçenler</t>
    </r>
    <r>
      <rPr>
        <sz val="8"/>
        <color indexed="9"/>
        <rFont val="Arial Tur"/>
        <family val="2"/>
      </rPr>
      <t xml:space="preserve"> butonu ile;</t>
    </r>
  </si>
  <si>
    <t>Öğrenciyi 1.,2. Ve 3. Sırada seçenleri görebileceğiniz ekrana ulaşabilirsiniz.</t>
  </si>
  <si>
    <r>
      <t>Program,</t>
    </r>
    <r>
      <rPr>
        <b/>
        <i/>
        <sz val="8"/>
        <color indexed="9"/>
        <rFont val="Arial Tur"/>
        <family val="2"/>
      </rPr>
      <t xml:space="preserve"> en fazla 50 Öğrencilik</t>
    </r>
    <r>
      <rPr>
        <sz val="8"/>
        <color indexed="9"/>
        <rFont val="Arial Tur"/>
        <family val="2"/>
      </rPr>
      <t xml:space="preserve"> bir sınıf için ve bir öğrencinin tüm öğrenciler tarafından da tercih edilebileceği varsayımı</t>
    </r>
  </si>
  <si>
    <r>
      <t xml:space="preserve">Bu dosyayı açarken </t>
    </r>
    <r>
      <rPr>
        <b/>
        <sz val="8"/>
        <color indexed="9"/>
        <rFont val="Arial Tur"/>
        <family val="2"/>
      </rPr>
      <t>Makroları Etkinleştir</t>
    </r>
    <r>
      <rPr>
        <sz val="8"/>
        <color indexed="9"/>
        <rFont val="Arial Tur"/>
        <family val="2"/>
      </rPr>
      <t xml:space="preserve"> seçeneği seçilmiş olmalıdır.</t>
    </r>
  </si>
  <si>
    <t>11 / A</t>
  </si>
  <si>
    <t xml:space="preserve">        SINIFI SOSYOMETRİ ANKET ANALİZİ SONUCU</t>
  </si>
  <si>
    <t xml:space="preserve">SOSYOMETRİ ANKET DEĞERLENDİRME PROGRAMI Versiyon : 1.0 </t>
  </si>
  <si>
    <t>G. GKKK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</si>
</sst>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0.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%0"/>
    <numFmt numFmtId="170" formatCode="%0.00"/>
  </numFmts>
  <fonts count="60">
    <font>
      <sz val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Arial Tur"/>
      <family val="2"/>
    </font>
    <font>
      <b/>
      <sz val="8"/>
      <color indexed="12"/>
      <name val="Arial Tur"/>
      <family val="2"/>
    </font>
    <font>
      <sz val="10"/>
      <color indexed="9"/>
      <name val="Arial Tur"/>
      <family val="2"/>
    </font>
    <font>
      <b/>
      <sz val="7"/>
      <color indexed="12"/>
      <name val="Times New Roman Tur"/>
      <family val="1"/>
    </font>
    <font>
      <b/>
      <u val="single"/>
      <sz val="8"/>
      <color indexed="9"/>
      <name val="Arial Tur"/>
      <family val="2"/>
    </font>
    <font>
      <sz val="8"/>
      <color indexed="9"/>
      <name val="Arial Tur"/>
      <family val="2"/>
    </font>
    <font>
      <b/>
      <sz val="10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sz val="10"/>
      <color indexed="13"/>
      <name val="Arial Tur"/>
      <family val="2"/>
    </font>
    <font>
      <sz val="10"/>
      <color indexed="10"/>
      <name val="Arial Tur"/>
      <family val="2"/>
    </font>
    <font>
      <sz val="10"/>
      <color indexed="61"/>
      <name val="Bookman Old Style"/>
      <family val="1"/>
    </font>
    <font>
      <b/>
      <sz val="12"/>
      <color indexed="9"/>
      <name val="Calisto MT"/>
      <family val="1"/>
    </font>
    <font>
      <b/>
      <sz val="8"/>
      <name val="Arial Tur"/>
      <family val="2"/>
    </font>
    <font>
      <sz val="8"/>
      <name val="Arial Tur"/>
      <family val="2"/>
    </font>
    <font>
      <sz val="7"/>
      <color indexed="13"/>
      <name val="Arial Tur"/>
      <family val="2"/>
    </font>
    <font>
      <b/>
      <u val="single"/>
      <sz val="10"/>
      <color indexed="12"/>
      <name val="Arial Tur"/>
      <family val="2"/>
    </font>
    <font>
      <sz val="7"/>
      <color indexed="9"/>
      <name val="Arial Tur"/>
      <family val="2"/>
    </font>
    <font>
      <b/>
      <u val="single"/>
      <sz val="9"/>
      <color indexed="9"/>
      <name val="Arial Tur"/>
      <family val="2"/>
    </font>
    <font>
      <sz val="9"/>
      <name val="Arial Tur"/>
      <family val="2"/>
    </font>
    <font>
      <sz val="9"/>
      <color indexed="18"/>
      <name val="Arial Tur"/>
      <family val="2"/>
    </font>
    <font>
      <b/>
      <i/>
      <sz val="8"/>
      <color indexed="9"/>
      <name val="Arial Tur"/>
      <family val="2"/>
    </font>
    <font>
      <b/>
      <u val="single"/>
      <sz val="7"/>
      <color indexed="9"/>
      <name val="Arial Tur"/>
      <family val="2"/>
    </font>
    <font>
      <i/>
      <sz val="8"/>
      <color indexed="9"/>
      <name val="Arial Tur"/>
      <family val="2"/>
    </font>
    <font>
      <sz val="9"/>
      <color indexed="9"/>
      <name val="Arial Tur"/>
      <family val="2"/>
    </font>
    <font>
      <b/>
      <sz val="1"/>
      <name val="Arial Tur"/>
      <family val="2"/>
    </font>
    <font>
      <b/>
      <sz val="9"/>
      <color indexed="13"/>
      <name val="Arial Tur"/>
      <family val="2"/>
    </font>
    <font>
      <sz val="9"/>
      <color indexed="13"/>
      <name val="Arial Tur"/>
      <family val="2"/>
    </font>
    <font>
      <b/>
      <u val="single"/>
      <sz val="10"/>
      <color indexed="9"/>
      <name val="Arial Tur"/>
      <family val="2"/>
    </font>
    <font>
      <b/>
      <sz val="12"/>
      <color indexed="9"/>
      <name val="Georgia"/>
      <family val="1"/>
    </font>
    <font>
      <b/>
      <sz val="9"/>
      <name val="Arial Tur"/>
      <family val="2"/>
    </font>
    <font>
      <sz val="6"/>
      <name val="Arial Tur"/>
      <family val="2"/>
    </font>
    <font>
      <sz val="11"/>
      <name val="Arial"/>
      <family val="2"/>
    </font>
    <font>
      <sz val="18.25"/>
      <name val="Arial"/>
      <family val="0"/>
    </font>
    <font>
      <sz val="9.25"/>
      <name val="Arial"/>
      <family val="2"/>
    </font>
    <font>
      <b/>
      <sz val="8.75"/>
      <name val="Arial"/>
      <family val="2"/>
    </font>
    <font>
      <b/>
      <u val="single"/>
      <sz val="12"/>
      <name val="Arial"/>
      <family val="2"/>
    </font>
    <font>
      <i/>
      <sz val="8"/>
      <name val="Arial Tur"/>
      <family val="2"/>
    </font>
    <font>
      <sz val="6"/>
      <color indexed="9"/>
      <name val="Arial Tur"/>
      <family val="2"/>
    </font>
    <font>
      <b/>
      <sz val="8"/>
      <color indexed="41"/>
      <name val="Arial Tur"/>
      <family val="2"/>
    </font>
    <font>
      <sz val="8"/>
      <color indexed="41"/>
      <name val="Arial Tur"/>
      <family val="2"/>
    </font>
    <font>
      <b/>
      <sz val="9"/>
      <color indexed="9"/>
      <name val="Arial Tur"/>
      <family val="2"/>
    </font>
    <font>
      <sz val="10"/>
      <color indexed="13"/>
      <name val="Arial Tur"/>
      <family val="2"/>
    </font>
    <font>
      <b/>
      <u val="single"/>
      <sz val="10"/>
      <color indexed="13"/>
      <name val="Arial Tur"/>
      <family val="2"/>
    </font>
    <font>
      <b/>
      <sz val="10"/>
      <color indexed="51"/>
      <name val="Arial Tur"/>
      <family val="2"/>
    </font>
    <font>
      <b/>
      <sz val="6"/>
      <color indexed="51"/>
      <name val="Arial Tur"/>
      <family val="2"/>
    </font>
    <font>
      <b/>
      <sz val="14"/>
      <color indexed="51"/>
      <name val="Arial Tur"/>
      <family val="2"/>
    </font>
    <font>
      <sz val="6"/>
      <name val="Arial"/>
      <family val="2"/>
    </font>
    <font>
      <b/>
      <sz val="10"/>
      <color indexed="41"/>
      <name val="Arial Tur"/>
      <family val="2"/>
    </font>
    <font>
      <b/>
      <sz val="12"/>
      <color indexed="10"/>
      <name val="Arial Tur"/>
      <family val="2"/>
    </font>
    <font>
      <b/>
      <sz val="9"/>
      <color indexed="48"/>
      <name val="Arial Tur"/>
      <family val="2"/>
    </font>
    <font>
      <b/>
      <sz val="7"/>
      <color indexed="12"/>
      <name val="Arial Tur"/>
      <family val="2"/>
    </font>
    <font>
      <b/>
      <sz val="7"/>
      <color indexed="41"/>
      <name val="Arial Tur"/>
      <family val="2"/>
    </font>
    <font>
      <b/>
      <sz val="14"/>
      <color indexed="9"/>
      <name val="Arial Tur"/>
      <family val="2"/>
    </font>
    <font>
      <u val="single"/>
      <sz val="9"/>
      <color indexed="13"/>
      <name val="Arial Tur"/>
      <family val="2"/>
    </font>
    <font>
      <b/>
      <u val="single"/>
      <sz val="8"/>
      <name val="Arial Tu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" borderId="0" xfId="0" applyFill="1" applyAlignment="1">
      <alignment/>
    </xf>
    <xf numFmtId="0" fontId="9" fillId="0" borderId="0" xfId="0" applyFont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4" borderId="0" xfId="0" applyFill="1" applyAlignment="1">
      <alignment/>
    </xf>
    <xf numFmtId="0" fontId="0" fillId="0" borderId="1" xfId="0" applyBorder="1" applyAlignment="1" applyProtection="1">
      <alignment/>
      <protection/>
    </xf>
    <xf numFmtId="0" fontId="12" fillId="5" borderId="2" xfId="0" applyFont="1" applyFill="1" applyBorder="1" applyAlignment="1">
      <alignment/>
    </xf>
    <xf numFmtId="0" fontId="18" fillId="0" borderId="1" xfId="0" applyFont="1" applyBorder="1" applyAlignment="1">
      <alignment/>
    </xf>
    <xf numFmtId="0" fontId="5" fillId="6" borderId="0" xfId="0" applyFont="1" applyFill="1" applyAlignment="1">
      <alignment/>
    </xf>
    <xf numFmtId="0" fontId="23" fillId="0" borderId="0" xfId="0" applyFont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26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27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3" fillId="7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0" fontId="30" fillId="3" borderId="0" xfId="0" applyFont="1" applyFill="1" applyAlignment="1">
      <alignment horizontal="center"/>
    </xf>
    <xf numFmtId="0" fontId="18" fillId="0" borderId="1" xfId="0" applyFont="1" applyBorder="1" applyAlignment="1" applyProtection="1">
      <alignment/>
      <protection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8" borderId="3" xfId="0" applyFill="1" applyBorder="1" applyAlignment="1">
      <alignment/>
    </xf>
    <xf numFmtId="0" fontId="18" fillId="0" borderId="1" xfId="0" applyFont="1" applyBorder="1" applyAlignment="1" applyProtection="1">
      <alignment horizontal="right"/>
      <protection/>
    </xf>
    <xf numFmtId="0" fontId="18" fillId="0" borderId="1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18" fillId="0" borderId="1" xfId="0" applyFont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4" fillId="9" borderId="1" xfId="0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 wrapText="1"/>
    </xf>
    <xf numFmtId="0" fontId="4" fillId="8" borderId="1" xfId="0" applyFont="1" applyFill="1" applyBorder="1" applyAlignment="1" applyProtection="1">
      <alignment horizontal="center" vertical="center"/>
      <protection/>
    </xf>
    <xf numFmtId="0" fontId="18" fillId="13" borderId="1" xfId="0" applyFont="1" applyFill="1" applyBorder="1" applyAlignment="1">
      <alignment/>
    </xf>
    <xf numFmtId="0" fontId="18" fillId="13" borderId="4" xfId="0" applyFont="1" applyFill="1" applyBorder="1" applyAlignment="1" applyProtection="1">
      <alignment horizontal="left"/>
      <protection/>
    </xf>
    <xf numFmtId="0" fontId="18" fillId="13" borderId="1" xfId="0" applyFont="1" applyFill="1" applyBorder="1" applyAlignment="1" applyProtection="1">
      <alignment horizontal="right"/>
      <protection locked="0"/>
    </xf>
    <xf numFmtId="0" fontId="18" fillId="13" borderId="1" xfId="0" applyFont="1" applyFill="1" applyBorder="1" applyAlignment="1" applyProtection="1">
      <alignment/>
      <protection/>
    </xf>
    <xf numFmtId="0" fontId="43" fillId="14" borderId="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0" fontId="44" fillId="13" borderId="5" xfId="0" applyFont="1" applyFill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center"/>
      <protection locked="0"/>
    </xf>
    <xf numFmtId="1" fontId="18" fillId="0" borderId="1" xfId="0" applyNumberFormat="1" applyFont="1" applyBorder="1" applyAlignment="1" applyProtection="1">
      <alignment/>
      <protection locked="0"/>
    </xf>
    <xf numFmtId="1" fontId="18" fillId="13" borderId="1" xfId="0" applyNumberFormat="1" applyFont="1" applyFill="1" applyBorder="1" applyAlignment="1" applyProtection="1">
      <alignment horizontal="right"/>
      <protection/>
    </xf>
    <xf numFmtId="0" fontId="14" fillId="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11" fillId="6" borderId="1" xfId="0" applyFont="1" applyFill="1" applyBorder="1" applyAlignment="1">
      <alignment horizontal="left"/>
    </xf>
    <xf numFmtId="0" fontId="45" fillId="14" borderId="1" xfId="0" applyFont="1" applyFill="1" applyBorder="1" applyAlignment="1">
      <alignment horizontal="center" vertical="center" wrapText="1"/>
    </xf>
    <xf numFmtId="0" fontId="45" fillId="14" borderId="4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0" fontId="11" fillId="15" borderId="0" xfId="0" applyNumberFormat="1" applyFont="1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7" xfId="0" applyFill="1" applyBorder="1" applyAlignment="1">
      <alignment/>
    </xf>
    <xf numFmtId="0" fontId="0" fillId="0" borderId="8" xfId="0" applyBorder="1" applyAlignment="1">
      <alignment/>
    </xf>
    <xf numFmtId="0" fontId="0" fillId="12" borderId="9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8" fillId="12" borderId="10" xfId="0" applyFont="1" applyFill="1" applyBorder="1" applyAlignment="1">
      <alignment horizontal="center" wrapText="1"/>
    </xf>
    <xf numFmtId="0" fontId="0" fillId="12" borderId="11" xfId="0" applyFill="1" applyBorder="1" applyAlignment="1">
      <alignment/>
    </xf>
    <xf numFmtId="0" fontId="8" fillId="12" borderId="12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center" wrapText="1"/>
    </xf>
    <xf numFmtId="0" fontId="8" fillId="12" borderId="13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7" fillId="1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>
      <alignment/>
    </xf>
    <xf numFmtId="0" fontId="18" fillId="5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 vertical="center"/>
      <protection/>
    </xf>
    <xf numFmtId="0" fontId="8" fillId="5" borderId="0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47" fillId="5" borderId="0" xfId="0" applyFont="1" applyFill="1" applyBorder="1" applyAlignment="1">
      <alignment/>
    </xf>
    <xf numFmtId="0" fontId="5" fillId="5" borderId="0" xfId="0" applyFont="1" applyFill="1" applyAlignment="1">
      <alignment horizontal="center"/>
    </xf>
    <xf numFmtId="0" fontId="0" fillId="6" borderId="0" xfId="0" applyFill="1" applyBorder="1" applyAlignment="1">
      <alignment/>
    </xf>
    <xf numFmtId="0" fontId="13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8" fillId="3" borderId="16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 wrapText="1"/>
      <protection/>
    </xf>
    <xf numFmtId="0" fontId="54" fillId="14" borderId="5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/>
    </xf>
    <xf numFmtId="1" fontId="18" fillId="0" borderId="1" xfId="0" applyNumberFormat="1" applyFont="1" applyBorder="1" applyAlignment="1" applyProtection="1">
      <alignment horizontal="right"/>
      <protection/>
    </xf>
    <xf numFmtId="0" fontId="3" fillId="10" borderId="16" xfId="0" applyFont="1" applyFill="1" applyBorder="1" applyAlignment="1" applyProtection="1">
      <alignment horizontal="center" wrapText="1"/>
      <protection/>
    </xf>
    <xf numFmtId="0" fontId="11" fillId="6" borderId="5" xfId="0" applyFont="1" applyFill="1" applyBorder="1" applyAlignment="1">
      <alignment horizontal="right"/>
    </xf>
    <xf numFmtId="0" fontId="11" fillId="6" borderId="4" xfId="0" applyFont="1" applyFill="1" applyBorder="1" applyAlignment="1">
      <alignment horizontal="right"/>
    </xf>
    <xf numFmtId="0" fontId="28" fillId="16" borderId="0" xfId="0" applyFont="1" applyFill="1" applyBorder="1" applyAlignment="1">
      <alignment horizontal="center"/>
    </xf>
    <xf numFmtId="0" fontId="46" fillId="3" borderId="17" xfId="0" applyFont="1" applyFill="1" applyBorder="1" applyAlignment="1">
      <alignment horizontal="left" vertical="center"/>
    </xf>
    <xf numFmtId="0" fontId="46" fillId="3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top" textRotation="90"/>
    </xf>
    <xf numFmtId="0" fontId="5" fillId="6" borderId="0" xfId="0" applyFont="1" applyFill="1" applyAlignment="1">
      <alignment horizontal="center" vertical="top" textRotation="90"/>
    </xf>
    <xf numFmtId="0" fontId="22" fillId="17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52" fillId="3" borderId="14" xfId="0" applyFont="1" applyFill="1" applyBorder="1" applyAlignment="1">
      <alignment horizontal="left"/>
    </xf>
    <xf numFmtId="0" fontId="31" fillId="3" borderId="0" xfId="0" applyFont="1" applyFill="1" applyAlignment="1">
      <alignment horizontal="left"/>
    </xf>
    <xf numFmtId="14" fontId="58" fillId="3" borderId="0" xfId="0" applyNumberFormat="1" applyFont="1" applyFill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5" fillId="7" borderId="0" xfId="0" applyFont="1" applyFill="1" applyAlignment="1">
      <alignment horizontal="center"/>
    </xf>
    <xf numFmtId="0" fontId="46" fillId="3" borderId="17" xfId="0" applyFont="1" applyFill="1" applyBorder="1" applyAlignment="1">
      <alignment horizontal="center"/>
    </xf>
    <xf numFmtId="0" fontId="46" fillId="3" borderId="0" xfId="0" applyFont="1" applyFill="1" applyAlignment="1">
      <alignment horizontal="center"/>
    </xf>
    <xf numFmtId="0" fontId="53" fillId="18" borderId="0" xfId="0" applyFont="1" applyFill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/>
      <protection locked="0"/>
    </xf>
    <xf numFmtId="0" fontId="28" fillId="5" borderId="19" xfId="0" applyFont="1" applyFill="1" applyBorder="1" applyAlignment="1" applyProtection="1">
      <alignment horizontal="left"/>
      <protection/>
    </xf>
    <xf numFmtId="0" fontId="21" fillId="5" borderId="0" xfId="0" applyFont="1" applyFill="1" applyBorder="1" applyAlignment="1">
      <alignment horizontal="center" wrapText="1" shrinkToFit="1"/>
    </xf>
    <xf numFmtId="0" fontId="21" fillId="5" borderId="14" xfId="0" applyFont="1" applyFill="1" applyBorder="1" applyAlignment="1">
      <alignment horizontal="center" wrapText="1" shrinkToFit="1"/>
    </xf>
    <xf numFmtId="0" fontId="11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  <protection/>
    </xf>
    <xf numFmtId="0" fontId="43" fillId="14" borderId="1" xfId="0" applyFont="1" applyFill="1" applyBorder="1" applyAlignment="1" applyProtection="1">
      <alignment horizontal="center" vertical="center"/>
      <protection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 wrapText="1"/>
      <protection/>
    </xf>
    <xf numFmtId="0" fontId="3" fillId="10" borderId="20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7" fillId="3" borderId="0" xfId="0" applyFont="1" applyFill="1" applyBorder="1" applyAlignment="1">
      <alignment horizontal="center" vertical="center" wrapText="1" shrinkToFit="1"/>
    </xf>
    <xf numFmtId="0" fontId="57" fillId="3" borderId="14" xfId="0" applyFont="1" applyFill="1" applyBorder="1" applyAlignment="1">
      <alignment horizontal="center" vertical="center" wrapText="1" shrinkToFit="1"/>
    </xf>
    <xf numFmtId="0" fontId="11" fillId="7" borderId="5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55" fillId="8" borderId="21" xfId="0" applyFont="1" applyFill="1" applyBorder="1" applyAlignment="1" applyProtection="1">
      <alignment horizontal="center" wrapText="1"/>
      <protection/>
    </xf>
    <xf numFmtId="0" fontId="55" fillId="8" borderId="14" xfId="0" applyFont="1" applyFill="1" applyBorder="1" applyAlignment="1" applyProtection="1">
      <alignment horizontal="center" wrapText="1"/>
      <protection/>
    </xf>
    <xf numFmtId="0" fontId="55" fillId="8" borderId="2" xfId="0" applyFont="1" applyFill="1" applyBorder="1" applyAlignment="1" applyProtection="1">
      <alignment horizontal="center" wrapText="1"/>
      <protection/>
    </xf>
    <xf numFmtId="0" fontId="56" fillId="14" borderId="21" xfId="0" applyFont="1" applyFill="1" applyBorder="1" applyAlignment="1" applyProtection="1">
      <alignment horizontal="center" wrapText="1"/>
      <protection/>
    </xf>
    <xf numFmtId="0" fontId="56" fillId="14" borderId="14" xfId="0" applyFont="1" applyFill="1" applyBorder="1" applyAlignment="1" applyProtection="1">
      <alignment horizontal="center" wrapText="1"/>
      <protection/>
    </xf>
    <xf numFmtId="0" fontId="56" fillId="14" borderId="2" xfId="0" applyFont="1" applyFill="1" applyBorder="1" applyAlignment="1" applyProtection="1">
      <alignment horizontal="center" wrapText="1"/>
      <protection/>
    </xf>
    <xf numFmtId="0" fontId="19" fillId="19" borderId="0" xfId="0" applyFont="1" applyFill="1" applyBorder="1" applyAlignment="1" applyProtection="1">
      <alignment horizont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5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3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5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4" borderId="0" xfId="0" applyFont="1" applyFill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41" fillId="0" borderId="17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8" fillId="12" borderId="0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32" fillId="6" borderId="0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Öğrenci Numarası Sıralı Toplam Puanlar Grafiği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grf!$B$34:$AY$34</c:f>
              <c:strCache/>
            </c:strRef>
          </c:cat>
          <c:val>
            <c:numRef>
              <c:f>grf!$B$35:$AY$35</c:f>
              <c:numCache/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Ö ğ r e n c i    N u m a r a l a r 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Toplam Puanları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331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22</xdr:row>
      <xdr:rowOff>66675</xdr:rowOff>
    </xdr:from>
    <xdr:to>
      <xdr:col>9</xdr:col>
      <xdr:colOff>647700</xdr:colOff>
      <xdr:row>23</xdr:row>
      <xdr:rowOff>152400</xdr:rowOff>
    </xdr:to>
    <xdr:sp macro="[0]!anamenu">
      <xdr:nvSpPr>
        <xdr:cNvPr id="1" name="Rectangle 1"/>
        <xdr:cNvSpPr>
          <a:spLocks/>
        </xdr:cNvSpPr>
      </xdr:nvSpPr>
      <xdr:spPr>
        <a:xfrm rot="5400000">
          <a:off x="5648325" y="3505200"/>
          <a:ext cx="752475" cy="247650"/>
        </a:xfrm>
        <a:prstGeom prst="round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ANA MENÜ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0</xdr:col>
      <xdr:colOff>600075</xdr:colOff>
      <xdr:row>4</xdr:row>
      <xdr:rowOff>0</xdr:rowOff>
    </xdr:to>
    <xdr:sp macro="[0]!anamenu">
      <xdr:nvSpPr>
        <xdr:cNvPr id="1" name="AutoShape 5"/>
        <xdr:cNvSpPr>
          <a:spLocks/>
        </xdr:cNvSpPr>
      </xdr:nvSpPr>
      <xdr:spPr>
        <a:xfrm>
          <a:off x="76200" y="200025"/>
          <a:ext cx="523875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  <xdr:twoCellAnchor>
    <xdr:from>
      <xdr:col>0</xdr:col>
      <xdr:colOff>76200</xdr:colOff>
      <xdr:row>5</xdr:row>
      <xdr:rowOff>133350</xdr:rowOff>
    </xdr:from>
    <xdr:to>
      <xdr:col>0</xdr:col>
      <xdr:colOff>600075</xdr:colOff>
      <xdr:row>8</xdr:row>
      <xdr:rowOff>104775</xdr:rowOff>
    </xdr:to>
    <xdr:sp macro="[0]!liste">
      <xdr:nvSpPr>
        <xdr:cNvPr id="2" name="AutoShape 6"/>
        <xdr:cNvSpPr>
          <a:spLocks/>
        </xdr:cNvSpPr>
      </xdr:nvSpPr>
      <xdr:spPr>
        <a:xfrm>
          <a:off x="76200" y="952500"/>
          <a:ext cx="523875" cy="457200"/>
        </a:xfrm>
        <a:prstGeom prst="sun">
          <a:avLst/>
        </a:prstGeom>
        <a:gradFill rotWithShape="1">
          <a:gsLst>
            <a:gs pos="0">
              <a:srgbClr val="005CBF"/>
            </a:gs>
            <a:gs pos="25000">
              <a:srgbClr val="0087E6"/>
            </a:gs>
            <a:gs pos="75000">
              <a:srgbClr val="21D6E0"/>
            </a:gs>
            <a:gs pos="100000">
              <a:srgbClr val="03D4A8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L</a:t>
          </a:r>
        </a:p>
      </xdr:txBody>
    </xdr:sp>
    <xdr:clientData fPrintsWithSheet="0"/>
  </xdr:twoCellAnchor>
  <xdr:twoCellAnchor>
    <xdr:from>
      <xdr:col>0</xdr:col>
      <xdr:colOff>95250</xdr:colOff>
      <xdr:row>10</xdr:row>
      <xdr:rowOff>123825</xdr:rowOff>
    </xdr:from>
    <xdr:to>
      <xdr:col>0</xdr:col>
      <xdr:colOff>619125</xdr:colOff>
      <xdr:row>13</xdr:row>
      <xdr:rowOff>95250</xdr:rowOff>
    </xdr:to>
    <xdr:sp macro="[0]!grafik">
      <xdr:nvSpPr>
        <xdr:cNvPr id="3" name="AutoShape 7"/>
        <xdr:cNvSpPr>
          <a:spLocks/>
        </xdr:cNvSpPr>
      </xdr:nvSpPr>
      <xdr:spPr>
        <a:xfrm>
          <a:off x="95250" y="1743075"/>
          <a:ext cx="523875" cy="457200"/>
        </a:xfrm>
        <a:prstGeom prst="sun">
          <a:avLst/>
        </a:prstGeom>
        <a:gradFill rotWithShape="1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G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11</xdr:row>
      <xdr:rowOff>19050</xdr:rowOff>
    </xdr:from>
    <xdr:to>
      <xdr:col>9</xdr:col>
      <xdr:colOff>219075</xdr:colOff>
      <xdr:row>13</xdr:row>
      <xdr:rowOff>152400</xdr:rowOff>
    </xdr:to>
    <xdr:sp macro="[0]!bosalt3">
      <xdr:nvSpPr>
        <xdr:cNvPr id="1" name="AutoShape 2"/>
        <xdr:cNvSpPr>
          <a:spLocks/>
        </xdr:cNvSpPr>
      </xdr:nvSpPr>
      <xdr:spPr>
        <a:xfrm>
          <a:off x="5876925" y="1838325"/>
          <a:ext cx="514350" cy="457200"/>
        </a:xfrm>
        <a:prstGeom prst="sun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9000">
              <a:srgbClr val="CC99FF"/>
            </a:gs>
            <a:gs pos="64000">
              <a:srgbClr val="9966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BM</a:t>
          </a:r>
        </a:p>
      </xdr:txBody>
    </xdr:sp>
    <xdr:clientData fPrintsWithSheet="0"/>
  </xdr:twoCellAnchor>
  <xdr:twoCellAnchor>
    <xdr:from>
      <xdr:col>8</xdr:col>
      <xdr:colOff>400050</xdr:colOff>
      <xdr:row>7</xdr:row>
      <xdr:rowOff>9525</xdr:rowOff>
    </xdr:from>
    <xdr:to>
      <xdr:col>9</xdr:col>
      <xdr:colOff>228600</xdr:colOff>
      <xdr:row>9</xdr:row>
      <xdr:rowOff>142875</xdr:rowOff>
    </xdr:to>
    <xdr:sp macro="[0]!anamenu">
      <xdr:nvSpPr>
        <xdr:cNvPr id="2" name="AutoShape 3"/>
        <xdr:cNvSpPr>
          <a:spLocks/>
        </xdr:cNvSpPr>
      </xdr:nvSpPr>
      <xdr:spPr>
        <a:xfrm>
          <a:off x="5886450" y="1181100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0</xdr:col>
      <xdr:colOff>0</xdr:colOff>
      <xdr:row>18</xdr:row>
      <xdr:rowOff>0</xdr:rowOff>
    </xdr:to>
    <xdr:sp macro="[0]!anamenu">
      <xdr:nvSpPr>
        <xdr:cNvPr id="1" name="AutoShape 3"/>
        <xdr:cNvSpPr>
          <a:spLocks/>
        </xdr:cNvSpPr>
      </xdr:nvSpPr>
      <xdr:spPr>
        <a:xfrm>
          <a:off x="0" y="2514600"/>
          <a:ext cx="0" cy="542925"/>
        </a:xfrm>
        <a:prstGeom prst="flowChartDelay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ANA MENÜ</a:t>
          </a:r>
        </a:p>
      </xdr:txBody>
    </xdr:sp>
    <xdr:clientData fPrintsWithSheet="0"/>
  </xdr:twoCellAnchor>
  <xdr:twoCellAnchor>
    <xdr:from>
      <xdr:col>0</xdr:col>
      <xdr:colOff>666750</xdr:colOff>
      <xdr:row>0</xdr:row>
      <xdr:rowOff>85725</xdr:rowOff>
    </xdr:from>
    <xdr:to>
      <xdr:col>0</xdr:col>
      <xdr:colOff>1190625</xdr:colOff>
      <xdr:row>3</xdr:row>
      <xdr:rowOff>57150</xdr:rowOff>
    </xdr:to>
    <xdr:sp macro="[0]!anamenu">
      <xdr:nvSpPr>
        <xdr:cNvPr id="2" name="AutoShape 4"/>
        <xdr:cNvSpPr>
          <a:spLocks/>
        </xdr:cNvSpPr>
      </xdr:nvSpPr>
      <xdr:spPr>
        <a:xfrm>
          <a:off x="666750" y="85725"/>
          <a:ext cx="523875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  <xdr:twoCellAnchor>
    <xdr:from>
      <xdr:col>3</xdr:col>
      <xdr:colOff>447675</xdr:colOff>
      <xdr:row>54</xdr:row>
      <xdr:rowOff>142875</xdr:rowOff>
    </xdr:from>
    <xdr:to>
      <xdr:col>3</xdr:col>
      <xdr:colOff>962025</xdr:colOff>
      <xdr:row>57</xdr:row>
      <xdr:rowOff>114300</xdr:rowOff>
    </xdr:to>
    <xdr:sp macro="[0]!anamenu">
      <xdr:nvSpPr>
        <xdr:cNvPr id="3" name="AutoShape 5"/>
        <xdr:cNvSpPr>
          <a:spLocks/>
        </xdr:cNvSpPr>
      </xdr:nvSpPr>
      <xdr:spPr>
        <a:xfrm>
          <a:off x="3724275" y="9029700"/>
          <a:ext cx="523875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  <xdr:twoCellAnchor>
    <xdr:from>
      <xdr:col>4</xdr:col>
      <xdr:colOff>504825</xdr:colOff>
      <xdr:row>0</xdr:row>
      <xdr:rowOff>66675</xdr:rowOff>
    </xdr:from>
    <xdr:to>
      <xdr:col>5</xdr:col>
      <xdr:colOff>333375</xdr:colOff>
      <xdr:row>3</xdr:row>
      <xdr:rowOff>38100</xdr:rowOff>
    </xdr:to>
    <xdr:sp macro="[0]!bosalt">
      <xdr:nvSpPr>
        <xdr:cNvPr id="4" name="AutoShape 6"/>
        <xdr:cNvSpPr>
          <a:spLocks/>
        </xdr:cNvSpPr>
      </xdr:nvSpPr>
      <xdr:spPr>
        <a:xfrm>
          <a:off x="6172200" y="66675"/>
          <a:ext cx="514350" cy="457200"/>
        </a:xfrm>
        <a:prstGeom prst="sun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9000">
              <a:srgbClr val="CC99FF"/>
            </a:gs>
            <a:gs pos="64000">
              <a:srgbClr val="9966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BM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12</xdr:col>
      <xdr:colOff>581025</xdr:colOff>
      <xdr:row>1</xdr:row>
      <xdr:rowOff>123825</xdr:rowOff>
    </xdr:to>
    <xdr:sp macro="[0]!sonucuret">
      <xdr:nvSpPr>
        <xdr:cNvPr id="1" name="Rectangle 6"/>
        <xdr:cNvSpPr>
          <a:spLocks/>
        </xdr:cNvSpPr>
      </xdr:nvSpPr>
      <xdr:spPr>
        <a:xfrm>
          <a:off x="4000500" y="66675"/>
          <a:ext cx="3343275" cy="219075"/>
        </a:xfrm>
        <a:prstGeom prst="rect">
          <a:avLst/>
        </a:prstGeom>
        <a:gradFill rotWithShape="1">
          <a:gsLst>
            <a:gs pos="0">
              <a:srgbClr val="156B13"/>
            </a:gs>
            <a:gs pos="25000">
              <a:srgbClr val="9CB86E"/>
            </a:gs>
            <a:gs pos="50000">
              <a:srgbClr val="DDEBCF"/>
            </a:gs>
            <a:gs pos="75000">
              <a:srgbClr val="9CB86E"/>
            </a:gs>
            <a:gs pos="100000">
              <a:srgbClr val="156B1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 Tur"/>
              <a:ea typeface="Arial Tur"/>
              <a:cs typeface="Arial Tur"/>
            </a:rPr>
            <a:t>SONUÇ ÜRET</a:t>
          </a:r>
        </a:p>
      </xdr:txBody>
    </xdr:sp>
    <xdr:clientData fPrintsWithSheet="0"/>
  </xdr:twoCellAnchor>
  <xdr:twoCellAnchor>
    <xdr:from>
      <xdr:col>0</xdr:col>
      <xdr:colOff>314325</xdr:colOff>
      <xdr:row>0</xdr:row>
      <xdr:rowOff>152400</xdr:rowOff>
    </xdr:from>
    <xdr:to>
      <xdr:col>0</xdr:col>
      <xdr:colOff>838200</xdr:colOff>
      <xdr:row>3</xdr:row>
      <xdr:rowOff>123825</xdr:rowOff>
    </xdr:to>
    <xdr:sp macro="[0]!anamenu">
      <xdr:nvSpPr>
        <xdr:cNvPr id="2" name="AutoShape 8"/>
        <xdr:cNvSpPr>
          <a:spLocks/>
        </xdr:cNvSpPr>
      </xdr:nvSpPr>
      <xdr:spPr>
        <a:xfrm>
          <a:off x="314325" y="152400"/>
          <a:ext cx="523875" cy="561975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  <xdr:twoCellAnchor>
    <xdr:from>
      <xdr:col>13</xdr:col>
      <xdr:colOff>95250</xdr:colOff>
      <xdr:row>0</xdr:row>
      <xdr:rowOff>57150</xdr:rowOff>
    </xdr:from>
    <xdr:to>
      <xdr:col>13</xdr:col>
      <xdr:colOff>619125</xdr:colOff>
      <xdr:row>3</xdr:row>
      <xdr:rowOff>28575</xdr:rowOff>
    </xdr:to>
    <xdr:sp macro="[0]!bosalt2">
      <xdr:nvSpPr>
        <xdr:cNvPr id="3" name="AutoShape 9"/>
        <xdr:cNvSpPr>
          <a:spLocks/>
        </xdr:cNvSpPr>
      </xdr:nvSpPr>
      <xdr:spPr>
        <a:xfrm>
          <a:off x="7458075" y="57150"/>
          <a:ext cx="523875" cy="561975"/>
        </a:xfrm>
        <a:prstGeom prst="sun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9000">
              <a:srgbClr val="CC99FF"/>
            </a:gs>
            <a:gs pos="64000">
              <a:srgbClr val="9966FF"/>
            </a:gs>
            <a:gs pos="82001">
              <a:srgbClr val="99CCFF"/>
            </a:gs>
            <a:gs pos="100000">
              <a:srgbClr val="CCCC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BM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57150</xdr:rowOff>
    </xdr:from>
    <xdr:to>
      <xdr:col>0</xdr:col>
      <xdr:colOff>781050</xdr:colOff>
      <xdr:row>5</xdr:row>
      <xdr:rowOff>104775</xdr:rowOff>
    </xdr:to>
    <xdr:sp macro="[0]!anamenu">
      <xdr:nvSpPr>
        <xdr:cNvPr id="1" name="AutoShape 2"/>
        <xdr:cNvSpPr>
          <a:spLocks/>
        </xdr:cNvSpPr>
      </xdr:nvSpPr>
      <xdr:spPr>
        <a:xfrm>
          <a:off x="257175" y="542925"/>
          <a:ext cx="523875" cy="4953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  <xdr:twoCellAnchor>
    <xdr:from>
      <xdr:col>4</xdr:col>
      <xdr:colOff>1685925</xdr:colOff>
      <xdr:row>59</xdr:row>
      <xdr:rowOff>95250</xdr:rowOff>
    </xdr:from>
    <xdr:to>
      <xdr:col>6</xdr:col>
      <xdr:colOff>47625</xdr:colOff>
      <xdr:row>62</xdr:row>
      <xdr:rowOff>133350</xdr:rowOff>
    </xdr:to>
    <xdr:sp macro="[0]!tümünügöster">
      <xdr:nvSpPr>
        <xdr:cNvPr id="2" name="AutoShape 9"/>
        <xdr:cNvSpPr>
          <a:spLocks/>
        </xdr:cNvSpPr>
      </xdr:nvSpPr>
      <xdr:spPr>
        <a:xfrm>
          <a:off x="3857625" y="9915525"/>
          <a:ext cx="533400" cy="523875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T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0</xdr:col>
      <xdr:colOff>0</xdr:colOff>
      <xdr:row>20</xdr:row>
      <xdr:rowOff>0</xdr:rowOff>
    </xdr:to>
    <xdr:sp macro="[0]!anamenu">
      <xdr:nvSpPr>
        <xdr:cNvPr id="1" name="AutoShape 2"/>
        <xdr:cNvSpPr>
          <a:spLocks/>
        </xdr:cNvSpPr>
      </xdr:nvSpPr>
      <xdr:spPr>
        <a:xfrm>
          <a:off x="0" y="2943225"/>
          <a:ext cx="0" cy="542925"/>
        </a:xfrm>
        <a:prstGeom prst="flowChartDelay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ANA MENÜ</a:t>
          </a:r>
        </a:p>
      </xdr:txBody>
    </xdr:sp>
    <xdr:clientData fPrintsWithSheet="0"/>
  </xdr:twoCellAnchor>
  <xdr:twoCellAnchor editAs="absolute">
    <xdr:from>
      <xdr:col>0</xdr:col>
      <xdr:colOff>95250</xdr:colOff>
      <xdr:row>4</xdr:row>
      <xdr:rowOff>38100</xdr:rowOff>
    </xdr:from>
    <xdr:to>
      <xdr:col>0</xdr:col>
      <xdr:colOff>1133475</xdr:colOff>
      <xdr:row>8</xdr:row>
      <xdr:rowOff>104775</xdr:rowOff>
    </xdr:to>
    <xdr:sp macro="[0]!yazdır1">
      <xdr:nvSpPr>
        <xdr:cNvPr id="2" name="AutoShape 3"/>
        <xdr:cNvSpPr>
          <a:spLocks/>
        </xdr:cNvSpPr>
      </xdr:nvSpPr>
      <xdr:spPr>
        <a:xfrm>
          <a:off x="95250" y="933450"/>
          <a:ext cx="1038225" cy="714375"/>
        </a:xfrm>
        <a:prstGeom prst="triangle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Tur"/>
              <a:ea typeface="Arial Tur"/>
              <a:cs typeface="Arial Tur"/>
            </a:rPr>
            <a:t>YAZDIR</a:t>
          </a:r>
        </a:p>
      </xdr:txBody>
    </xdr:sp>
    <xdr:clientData fPrintsWithSheet="0"/>
  </xdr:twoCellAnchor>
  <xdr:twoCellAnchor>
    <xdr:from>
      <xdr:col>0</xdr:col>
      <xdr:colOff>352425</xdr:colOff>
      <xdr:row>1</xdr:row>
      <xdr:rowOff>57150</xdr:rowOff>
    </xdr:from>
    <xdr:to>
      <xdr:col>0</xdr:col>
      <xdr:colOff>866775</xdr:colOff>
      <xdr:row>3</xdr:row>
      <xdr:rowOff>190500</xdr:rowOff>
    </xdr:to>
    <xdr:sp macro="[0]!anamenu">
      <xdr:nvSpPr>
        <xdr:cNvPr id="3" name="AutoShape 4"/>
        <xdr:cNvSpPr>
          <a:spLocks/>
        </xdr:cNvSpPr>
      </xdr:nvSpPr>
      <xdr:spPr>
        <a:xfrm>
          <a:off x="352425" y="323850"/>
          <a:ext cx="523875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9525</xdr:rowOff>
    </xdr:to>
    <xdr:sp macro="[0]!SBlm">
      <xdr:nvSpPr>
        <xdr:cNvPr id="1" name="Rectangle 3"/>
        <xdr:cNvSpPr>
          <a:spLocks/>
        </xdr:cNvSpPr>
      </xdr:nvSpPr>
      <xdr:spPr>
        <a:xfrm>
          <a:off x="0" y="28575"/>
          <a:ext cx="0" cy="133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SBlm</a:t>
          </a:r>
        </a:p>
      </xdr:txBody>
    </xdr:sp>
    <xdr:clientData/>
  </xdr:twoCellAnchor>
  <xdr:twoCellAnchor editAs="absolute">
    <xdr:from>
      <xdr:col>0</xdr:col>
      <xdr:colOff>47625</xdr:colOff>
      <xdr:row>4</xdr:row>
      <xdr:rowOff>95250</xdr:rowOff>
    </xdr:from>
    <xdr:to>
      <xdr:col>0</xdr:col>
      <xdr:colOff>1076325</xdr:colOff>
      <xdr:row>9</xdr:row>
      <xdr:rowOff>0</xdr:rowOff>
    </xdr:to>
    <xdr:sp macro="[0]!yazdır1">
      <xdr:nvSpPr>
        <xdr:cNvPr id="2" name="AutoShape 4"/>
        <xdr:cNvSpPr>
          <a:spLocks/>
        </xdr:cNvSpPr>
      </xdr:nvSpPr>
      <xdr:spPr>
        <a:xfrm>
          <a:off x="47625" y="866775"/>
          <a:ext cx="1028700" cy="714375"/>
        </a:xfrm>
        <a:prstGeom prst="triangle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Tur"/>
              <a:ea typeface="Arial Tur"/>
              <a:cs typeface="Arial Tur"/>
            </a:rPr>
            <a:t>YAZDIR</a:t>
          </a:r>
        </a:p>
      </xdr:txBody>
    </xdr:sp>
    <xdr:clientData fPrintsWithSheet="0"/>
  </xdr:twoCellAnchor>
  <xdr:twoCellAnchor>
    <xdr:from>
      <xdr:col>0</xdr:col>
      <xdr:colOff>266700</xdr:colOff>
      <xdr:row>1</xdr:row>
      <xdr:rowOff>28575</xdr:rowOff>
    </xdr:from>
    <xdr:to>
      <xdr:col>0</xdr:col>
      <xdr:colOff>790575</xdr:colOff>
      <xdr:row>3</xdr:row>
      <xdr:rowOff>76200</xdr:rowOff>
    </xdr:to>
    <xdr:sp macro="[0]!anamenu">
      <xdr:nvSpPr>
        <xdr:cNvPr id="3" name="AutoShape 5"/>
        <xdr:cNvSpPr>
          <a:spLocks/>
        </xdr:cNvSpPr>
      </xdr:nvSpPr>
      <xdr:spPr>
        <a:xfrm>
          <a:off x="266700" y="180975"/>
          <a:ext cx="523875" cy="36195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36</xdr:col>
      <xdr:colOff>209550</xdr:colOff>
      <xdr:row>24</xdr:row>
      <xdr:rowOff>28575</xdr:rowOff>
    </xdr:to>
    <xdr:graphicFrame>
      <xdr:nvGraphicFramePr>
        <xdr:cNvPr id="1" name="Chart 7"/>
        <xdr:cNvGraphicFramePr/>
      </xdr:nvGraphicFramePr>
      <xdr:xfrm>
        <a:off x="0" y="304800"/>
        <a:ext cx="96583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0</xdr:row>
      <xdr:rowOff>38100</xdr:rowOff>
    </xdr:from>
    <xdr:to>
      <xdr:col>1</xdr:col>
      <xdr:colOff>190500</xdr:colOff>
      <xdr:row>3</xdr:row>
      <xdr:rowOff>9525</xdr:rowOff>
    </xdr:to>
    <xdr:sp macro="[0]!anamenu">
      <xdr:nvSpPr>
        <xdr:cNvPr id="2" name="AutoShape 11"/>
        <xdr:cNvSpPr>
          <a:spLocks/>
        </xdr:cNvSpPr>
      </xdr:nvSpPr>
      <xdr:spPr>
        <a:xfrm>
          <a:off x="123825" y="38100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M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41</xdr:row>
      <xdr:rowOff>95250</xdr:rowOff>
    </xdr:from>
    <xdr:to>
      <xdr:col>8</xdr:col>
      <xdr:colOff>342900</xdr:colOff>
      <xdr:row>41</xdr:row>
      <xdr:rowOff>95250</xdr:rowOff>
    </xdr:to>
    <xdr:sp>
      <xdr:nvSpPr>
        <xdr:cNvPr id="1" name="Line 56"/>
        <xdr:cNvSpPr>
          <a:spLocks/>
        </xdr:cNvSpPr>
      </xdr:nvSpPr>
      <xdr:spPr>
        <a:xfrm>
          <a:off x="1095375" y="6553200"/>
          <a:ext cx="430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11</xdr:col>
      <xdr:colOff>333375</xdr:colOff>
      <xdr:row>18</xdr:row>
      <xdr:rowOff>47625</xdr:rowOff>
    </xdr:to>
    <xdr:sp>
      <xdr:nvSpPr>
        <xdr:cNvPr id="2" name="Rectangle 69"/>
        <xdr:cNvSpPr>
          <a:spLocks/>
        </xdr:cNvSpPr>
      </xdr:nvSpPr>
      <xdr:spPr>
        <a:xfrm>
          <a:off x="542925" y="161925"/>
          <a:ext cx="6905625" cy="2619375"/>
        </a:xfrm>
        <a:prstGeom prst="round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647700</xdr:colOff>
      <xdr:row>6</xdr:row>
      <xdr:rowOff>57150</xdr:rowOff>
    </xdr:from>
    <xdr:to>
      <xdr:col>3</xdr:col>
      <xdr:colOff>476250</xdr:colOff>
      <xdr:row>9</xdr:row>
      <xdr:rowOff>28575</xdr:rowOff>
    </xdr:to>
    <xdr:sp macro="[0]!sabitler">
      <xdr:nvSpPr>
        <xdr:cNvPr id="3" name="AutoShape 70"/>
        <xdr:cNvSpPr>
          <a:spLocks/>
        </xdr:cNvSpPr>
      </xdr:nvSpPr>
      <xdr:spPr>
        <a:xfrm>
          <a:off x="1590675" y="847725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2</xdr:col>
      <xdr:colOff>628650</xdr:colOff>
      <xdr:row>9</xdr:row>
      <xdr:rowOff>38100</xdr:rowOff>
    </xdr:from>
    <xdr:ext cx="561975" cy="200025"/>
    <xdr:sp>
      <xdr:nvSpPr>
        <xdr:cNvPr id="4" name="TextBox 71"/>
        <xdr:cNvSpPr txBox="1">
          <a:spLocks noChangeArrowheads="1"/>
        </xdr:cNvSpPr>
      </xdr:nvSpPr>
      <xdr:spPr>
        <a:xfrm>
          <a:off x="1571625" y="1314450"/>
          <a:ext cx="561975" cy="2000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Sabitler</a:t>
          </a:r>
        </a:p>
      </xdr:txBody>
    </xdr:sp>
    <xdr:clientData/>
  </xdr:oneCellAnchor>
  <xdr:twoCellAnchor>
    <xdr:from>
      <xdr:col>2</xdr:col>
      <xdr:colOff>219075</xdr:colOff>
      <xdr:row>10</xdr:row>
      <xdr:rowOff>114300</xdr:rowOff>
    </xdr:from>
    <xdr:to>
      <xdr:col>3</xdr:col>
      <xdr:colOff>47625</xdr:colOff>
      <xdr:row>13</xdr:row>
      <xdr:rowOff>85725</xdr:rowOff>
    </xdr:to>
    <xdr:sp macro="[0]!liste">
      <xdr:nvSpPr>
        <xdr:cNvPr id="5" name="AutoShape 72"/>
        <xdr:cNvSpPr>
          <a:spLocks/>
        </xdr:cNvSpPr>
      </xdr:nvSpPr>
      <xdr:spPr>
        <a:xfrm>
          <a:off x="1162050" y="1552575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2</xdr:col>
      <xdr:colOff>257175</xdr:colOff>
      <xdr:row>14</xdr:row>
      <xdr:rowOff>19050</xdr:rowOff>
    </xdr:from>
    <xdr:ext cx="428625" cy="200025"/>
    <xdr:sp>
      <xdr:nvSpPr>
        <xdr:cNvPr id="6" name="TextBox 73"/>
        <xdr:cNvSpPr txBox="1">
          <a:spLocks noChangeArrowheads="1"/>
        </xdr:cNvSpPr>
      </xdr:nvSpPr>
      <xdr:spPr>
        <a:xfrm>
          <a:off x="1200150" y="2105025"/>
          <a:ext cx="428625" cy="2000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 Liste</a:t>
          </a:r>
        </a:p>
      </xdr:txBody>
    </xdr:sp>
    <xdr:clientData/>
  </xdr:oneCellAnchor>
  <xdr:twoCellAnchor>
    <xdr:from>
      <xdr:col>1</xdr:col>
      <xdr:colOff>400050</xdr:colOff>
      <xdr:row>5</xdr:row>
      <xdr:rowOff>133350</xdr:rowOff>
    </xdr:from>
    <xdr:to>
      <xdr:col>2</xdr:col>
      <xdr:colOff>133350</xdr:colOff>
      <xdr:row>16</xdr:row>
      <xdr:rowOff>66675</xdr:rowOff>
    </xdr:to>
    <xdr:sp>
      <xdr:nvSpPr>
        <xdr:cNvPr id="7" name="Rectangle 74"/>
        <xdr:cNvSpPr>
          <a:spLocks/>
        </xdr:cNvSpPr>
      </xdr:nvSpPr>
      <xdr:spPr>
        <a:xfrm rot="16200000">
          <a:off x="657225" y="762000"/>
          <a:ext cx="419100" cy="1714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Tur"/>
              <a:ea typeface="Arial Tur"/>
              <a:cs typeface="Arial Tur"/>
            </a:rPr>
            <a:t>V
e
r
i 
G
i
r
i
ş
i</a:t>
          </a:r>
        </a:p>
      </xdr:txBody>
    </xdr:sp>
    <xdr:clientData/>
  </xdr:twoCellAnchor>
  <xdr:twoCellAnchor>
    <xdr:from>
      <xdr:col>4</xdr:col>
      <xdr:colOff>285750</xdr:colOff>
      <xdr:row>5</xdr:row>
      <xdr:rowOff>133350</xdr:rowOff>
    </xdr:from>
    <xdr:to>
      <xdr:col>5</xdr:col>
      <xdr:colOff>9525</xdr:colOff>
      <xdr:row>16</xdr:row>
      <xdr:rowOff>66675</xdr:rowOff>
    </xdr:to>
    <xdr:sp>
      <xdr:nvSpPr>
        <xdr:cNvPr id="8" name="Rectangle 75"/>
        <xdr:cNvSpPr>
          <a:spLocks/>
        </xdr:cNvSpPr>
      </xdr:nvSpPr>
      <xdr:spPr>
        <a:xfrm rot="16200000">
          <a:off x="2600325" y="762000"/>
          <a:ext cx="409575" cy="1714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Tur"/>
              <a:ea typeface="Arial Tur"/>
              <a:cs typeface="Arial Tur"/>
            </a:rPr>
            <a:t>
</a:t>
          </a:r>
          <a:r>
            <a:rPr lang="en-US" cap="none" sz="1000" b="1" i="0" u="none" baseline="0">
              <a:latin typeface="Arial Tur"/>
              <a:ea typeface="Arial Tur"/>
              <a:cs typeface="Arial Tur"/>
            </a:rPr>
            <a:t>D
ö
k
ü
m
</a:t>
          </a:r>
        </a:p>
      </xdr:txBody>
    </xdr:sp>
    <xdr:clientData/>
  </xdr:twoCellAnchor>
  <xdr:twoCellAnchor>
    <xdr:from>
      <xdr:col>5</xdr:col>
      <xdr:colOff>485775</xdr:colOff>
      <xdr:row>6</xdr:row>
      <xdr:rowOff>19050</xdr:rowOff>
    </xdr:from>
    <xdr:to>
      <xdr:col>6</xdr:col>
      <xdr:colOff>314325</xdr:colOff>
      <xdr:row>8</xdr:row>
      <xdr:rowOff>152400</xdr:rowOff>
    </xdr:to>
    <xdr:sp macro="[0]!K1G">
      <xdr:nvSpPr>
        <xdr:cNvPr id="9" name="AutoShape 76"/>
        <xdr:cNvSpPr>
          <a:spLocks/>
        </xdr:cNvSpPr>
      </xdr:nvSpPr>
      <xdr:spPr>
        <a:xfrm>
          <a:off x="3486150" y="809625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476250</xdr:colOff>
      <xdr:row>11</xdr:row>
      <xdr:rowOff>0</xdr:rowOff>
    </xdr:from>
    <xdr:to>
      <xdr:col>6</xdr:col>
      <xdr:colOff>304800</xdr:colOff>
      <xdr:row>13</xdr:row>
      <xdr:rowOff>133350</xdr:rowOff>
    </xdr:to>
    <xdr:sp macro="[0]!K2G">
      <xdr:nvSpPr>
        <xdr:cNvPr id="10" name="AutoShape 77"/>
        <xdr:cNvSpPr>
          <a:spLocks/>
        </xdr:cNvSpPr>
      </xdr:nvSpPr>
      <xdr:spPr>
        <a:xfrm>
          <a:off x="3476625" y="1600200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5</xdr:col>
      <xdr:colOff>190500</xdr:colOff>
      <xdr:row>9</xdr:row>
      <xdr:rowOff>57150</xdr:rowOff>
    </xdr:from>
    <xdr:ext cx="1181100" cy="200025"/>
    <xdr:sp>
      <xdr:nvSpPr>
        <xdr:cNvPr id="11" name="TextBox 81"/>
        <xdr:cNvSpPr txBox="1">
          <a:spLocks noChangeArrowheads="1"/>
        </xdr:cNvSpPr>
      </xdr:nvSpPr>
      <xdr:spPr>
        <a:xfrm>
          <a:off x="3190875" y="1333500"/>
          <a:ext cx="1181100" cy="2000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Öğrenci No. Sıralı</a:t>
          </a:r>
        </a:p>
      </xdr:txBody>
    </xdr:sp>
    <xdr:clientData/>
  </xdr:oneCellAnchor>
  <xdr:oneCellAnchor>
    <xdr:from>
      <xdr:col>5</xdr:col>
      <xdr:colOff>104775</xdr:colOff>
      <xdr:row>14</xdr:row>
      <xdr:rowOff>28575</xdr:rowOff>
    </xdr:from>
    <xdr:ext cx="1285875" cy="200025"/>
    <xdr:sp>
      <xdr:nvSpPr>
        <xdr:cNvPr id="12" name="TextBox 83"/>
        <xdr:cNvSpPr txBox="1">
          <a:spLocks noChangeArrowheads="1"/>
        </xdr:cNvSpPr>
      </xdr:nvSpPr>
      <xdr:spPr>
        <a:xfrm>
          <a:off x="3105150" y="2114550"/>
          <a:ext cx="1285875" cy="2000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Toplam Puanı Sıralı</a:t>
          </a:r>
        </a:p>
      </xdr:txBody>
    </xdr:sp>
    <xdr:clientData/>
  </xdr:oneCellAnchor>
  <xdr:twoCellAnchor>
    <xdr:from>
      <xdr:col>1</xdr:col>
      <xdr:colOff>457200</xdr:colOff>
      <xdr:row>2</xdr:row>
      <xdr:rowOff>76200</xdr:rowOff>
    </xdr:from>
    <xdr:to>
      <xdr:col>7</xdr:col>
      <xdr:colOff>476250</xdr:colOff>
      <xdr:row>4</xdr:row>
      <xdr:rowOff>114300</xdr:rowOff>
    </xdr:to>
    <xdr:sp>
      <xdr:nvSpPr>
        <xdr:cNvPr id="13" name="Rectangle 97"/>
        <xdr:cNvSpPr>
          <a:spLocks/>
        </xdr:cNvSpPr>
      </xdr:nvSpPr>
      <xdr:spPr>
        <a:xfrm>
          <a:off x="714375" y="219075"/>
          <a:ext cx="4133850" cy="361950"/>
        </a:xfrm>
        <a:prstGeom prst="round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   N   A      M   E   N   Ü</a:t>
          </a:r>
        </a:p>
      </xdr:txBody>
    </xdr:sp>
    <xdr:clientData/>
  </xdr:twoCellAnchor>
  <xdr:twoCellAnchor>
    <xdr:from>
      <xdr:col>10</xdr:col>
      <xdr:colOff>171450</xdr:colOff>
      <xdr:row>14</xdr:row>
      <xdr:rowOff>66675</xdr:rowOff>
    </xdr:from>
    <xdr:to>
      <xdr:col>11</xdr:col>
      <xdr:colOff>228600</xdr:colOff>
      <xdr:row>16</xdr:row>
      <xdr:rowOff>95250</xdr:rowOff>
    </xdr:to>
    <xdr:sp>
      <xdr:nvSpPr>
        <xdr:cNvPr id="14" name="Rectangle 104"/>
        <xdr:cNvSpPr>
          <a:spLocks/>
        </xdr:cNvSpPr>
      </xdr:nvSpPr>
      <xdr:spPr>
        <a:xfrm rot="16200000">
          <a:off x="6600825" y="2152650"/>
          <a:ext cx="742950" cy="352425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" b="1" i="0" u="none" baseline="0">
              <a:latin typeface="Arial Tur"/>
              <a:ea typeface="Arial Tur"/>
              <a:cs typeface="Arial Tur"/>
            </a:rPr>
            <a:t>
</a:t>
          </a:r>
          <a:r>
            <a:rPr lang="en-US" cap="none" sz="800" b="1" i="0" u="none" baseline="0">
              <a:latin typeface="Arial Tur"/>
              <a:ea typeface="Arial Tur"/>
              <a:cs typeface="Arial Tur"/>
            </a:rPr>
            <a:t>Açıklama</a:t>
          </a:r>
        </a:p>
      </xdr:txBody>
    </xdr:sp>
    <xdr:clientData/>
  </xdr:twoCellAnchor>
  <xdr:twoCellAnchor>
    <xdr:from>
      <xdr:col>10</xdr:col>
      <xdr:colOff>304800</xdr:colOff>
      <xdr:row>11</xdr:row>
      <xdr:rowOff>38100</xdr:rowOff>
    </xdr:from>
    <xdr:to>
      <xdr:col>11</xdr:col>
      <xdr:colOff>133350</xdr:colOff>
      <xdr:row>14</xdr:row>
      <xdr:rowOff>9525</xdr:rowOff>
    </xdr:to>
    <xdr:sp macro="[0]!açıklamalar">
      <xdr:nvSpPr>
        <xdr:cNvPr id="15" name="AutoShape 105"/>
        <xdr:cNvSpPr>
          <a:spLocks/>
        </xdr:cNvSpPr>
      </xdr:nvSpPr>
      <xdr:spPr>
        <a:xfrm>
          <a:off x="6734175" y="1638300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66675</xdr:rowOff>
    </xdr:from>
    <xdr:to>
      <xdr:col>9</xdr:col>
      <xdr:colOff>76200</xdr:colOff>
      <xdr:row>9</xdr:row>
      <xdr:rowOff>57150</xdr:rowOff>
    </xdr:to>
    <xdr:sp macro="[0]!SORGU1">
      <xdr:nvSpPr>
        <xdr:cNvPr id="16" name="AutoShape 106"/>
        <xdr:cNvSpPr>
          <a:spLocks/>
        </xdr:cNvSpPr>
      </xdr:nvSpPr>
      <xdr:spPr>
        <a:xfrm>
          <a:off x="5305425" y="857250"/>
          <a:ext cx="514350" cy="47625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323850</xdr:colOff>
      <xdr:row>10</xdr:row>
      <xdr:rowOff>142875</xdr:rowOff>
    </xdr:from>
    <xdr:to>
      <xdr:col>4</xdr:col>
      <xdr:colOff>152400</xdr:colOff>
      <xdr:row>13</xdr:row>
      <xdr:rowOff>114300</xdr:rowOff>
    </xdr:to>
    <xdr:sp macro="[0]!verigirisi">
      <xdr:nvSpPr>
        <xdr:cNvPr id="17" name="AutoShape 108"/>
        <xdr:cNvSpPr>
          <a:spLocks/>
        </xdr:cNvSpPr>
      </xdr:nvSpPr>
      <xdr:spPr>
        <a:xfrm>
          <a:off x="1952625" y="1581150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3</xdr:col>
      <xdr:colOff>419100</xdr:colOff>
      <xdr:row>14</xdr:row>
      <xdr:rowOff>38100</xdr:rowOff>
    </xdr:from>
    <xdr:ext cx="371475" cy="200025"/>
    <xdr:sp>
      <xdr:nvSpPr>
        <xdr:cNvPr id="18" name="TextBox 109"/>
        <xdr:cNvSpPr txBox="1">
          <a:spLocks noChangeArrowheads="1"/>
        </xdr:cNvSpPr>
      </xdr:nvSpPr>
      <xdr:spPr>
        <a:xfrm>
          <a:off x="2047875" y="2124075"/>
          <a:ext cx="371475" cy="2000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 Veri</a:t>
          </a:r>
        </a:p>
      </xdr:txBody>
    </xdr:sp>
    <xdr:clientData/>
  </xdr:oneCellAnchor>
  <xdr:twoCellAnchor>
    <xdr:from>
      <xdr:col>10</xdr:col>
      <xdr:colOff>333375</xdr:colOff>
      <xdr:row>6</xdr:row>
      <xdr:rowOff>66675</xdr:rowOff>
    </xdr:from>
    <xdr:to>
      <xdr:col>11</xdr:col>
      <xdr:colOff>161925</xdr:colOff>
      <xdr:row>9</xdr:row>
      <xdr:rowOff>38100</xdr:rowOff>
    </xdr:to>
    <xdr:sp macro="[0]!grafik">
      <xdr:nvSpPr>
        <xdr:cNvPr id="19" name="AutoShape 110"/>
        <xdr:cNvSpPr>
          <a:spLocks/>
        </xdr:cNvSpPr>
      </xdr:nvSpPr>
      <xdr:spPr>
        <a:xfrm>
          <a:off x="6762750" y="857250"/>
          <a:ext cx="514350" cy="45720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171450</xdr:colOff>
      <xdr:row>9</xdr:row>
      <xdr:rowOff>76200</xdr:rowOff>
    </xdr:from>
    <xdr:to>
      <xdr:col>11</xdr:col>
      <xdr:colOff>228600</xdr:colOff>
      <xdr:row>11</xdr:row>
      <xdr:rowOff>28575</xdr:rowOff>
    </xdr:to>
    <xdr:sp>
      <xdr:nvSpPr>
        <xdr:cNvPr id="20" name="Rectangle 111"/>
        <xdr:cNvSpPr>
          <a:spLocks/>
        </xdr:cNvSpPr>
      </xdr:nvSpPr>
      <xdr:spPr>
        <a:xfrm rot="16200000">
          <a:off x="6600825" y="1352550"/>
          <a:ext cx="742950" cy="276225"/>
        </a:xfrm>
        <a:prstGeom prst="rect">
          <a:avLst/>
        </a:prstGeom>
        <a:gradFill rotWithShape="1">
          <a:gsLst>
            <a:gs pos="0">
              <a:srgbClr val="156B13"/>
            </a:gs>
            <a:gs pos="50000">
              <a:srgbClr val="9CB86E"/>
            </a:gs>
            <a:gs pos="100000">
              <a:srgbClr val="DDEBC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" b="1" i="0" u="none" baseline="0">
              <a:latin typeface="Arial Tur"/>
              <a:ea typeface="Arial Tur"/>
              <a:cs typeface="Arial Tur"/>
            </a:rPr>
            <a:t>
</a:t>
          </a:r>
          <a:r>
            <a:rPr lang="en-US" cap="none" sz="800" b="1" i="0" u="none" baseline="0">
              <a:latin typeface="Arial Tur"/>
              <a:ea typeface="Arial Tur"/>
              <a:cs typeface="Arial Tur"/>
            </a:rPr>
            <a:t>Grafik</a:t>
          </a:r>
        </a:p>
      </xdr:txBody>
    </xdr:sp>
    <xdr:clientData/>
  </xdr:twoCellAnchor>
  <xdr:twoCellAnchor>
    <xdr:from>
      <xdr:col>7</xdr:col>
      <xdr:colOff>161925</xdr:colOff>
      <xdr:row>5</xdr:row>
      <xdr:rowOff>152400</xdr:rowOff>
    </xdr:from>
    <xdr:to>
      <xdr:col>7</xdr:col>
      <xdr:colOff>571500</xdr:colOff>
      <xdr:row>16</xdr:row>
      <xdr:rowOff>85725</xdr:rowOff>
    </xdr:to>
    <xdr:sp>
      <xdr:nvSpPr>
        <xdr:cNvPr id="21" name="Rectangle 112"/>
        <xdr:cNvSpPr>
          <a:spLocks/>
        </xdr:cNvSpPr>
      </xdr:nvSpPr>
      <xdr:spPr>
        <a:xfrm rot="16200000">
          <a:off x="4533900" y="781050"/>
          <a:ext cx="409575" cy="1714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Tur"/>
              <a:ea typeface="Arial Tur"/>
              <a:cs typeface="Arial Tur"/>
            </a:rPr>
            <a:t>
</a:t>
          </a:r>
          <a:r>
            <a:rPr lang="en-US" cap="none" sz="1000" b="1" i="0" u="none" baseline="0">
              <a:latin typeface="Arial Tur"/>
              <a:ea typeface="Arial Tur"/>
              <a:cs typeface="Arial Tur"/>
            </a:rPr>
            <a:t>S
o
r
g
u</a:t>
          </a:r>
          <a:r>
            <a:rPr lang="en-US" cap="none" sz="800" b="1" i="0" u="none" baseline="0"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8</xdr:col>
      <xdr:colOff>238125</xdr:colOff>
      <xdr:row>10</xdr:row>
      <xdr:rowOff>152400</xdr:rowOff>
    </xdr:from>
    <xdr:to>
      <xdr:col>9</xdr:col>
      <xdr:colOff>66675</xdr:colOff>
      <xdr:row>13</xdr:row>
      <xdr:rowOff>142875</xdr:rowOff>
    </xdr:to>
    <xdr:sp macro="[0]!SORGU2">
      <xdr:nvSpPr>
        <xdr:cNvPr id="22" name="AutoShape 113"/>
        <xdr:cNvSpPr>
          <a:spLocks/>
        </xdr:cNvSpPr>
      </xdr:nvSpPr>
      <xdr:spPr>
        <a:xfrm>
          <a:off x="5295900" y="1590675"/>
          <a:ext cx="514350" cy="476250"/>
        </a:xfrm>
        <a:prstGeom prst="sun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7</xdr:col>
      <xdr:colOff>657225</xdr:colOff>
      <xdr:row>14</xdr:row>
      <xdr:rowOff>28575</xdr:rowOff>
    </xdr:from>
    <xdr:ext cx="1257300" cy="200025"/>
    <xdr:sp>
      <xdr:nvSpPr>
        <xdr:cNvPr id="23" name="TextBox 114"/>
        <xdr:cNvSpPr txBox="1">
          <a:spLocks noChangeArrowheads="1"/>
        </xdr:cNvSpPr>
      </xdr:nvSpPr>
      <xdr:spPr>
        <a:xfrm>
          <a:off x="5029200" y="2114550"/>
          <a:ext cx="1257300" cy="2000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Öğrenciyi Seçenler</a:t>
          </a:r>
        </a:p>
      </xdr:txBody>
    </xdr:sp>
    <xdr:clientData/>
  </xdr:oneCellAnchor>
  <xdr:oneCellAnchor>
    <xdr:from>
      <xdr:col>7</xdr:col>
      <xdr:colOff>571500</xdr:colOff>
      <xdr:row>9</xdr:row>
      <xdr:rowOff>57150</xdr:rowOff>
    </xdr:from>
    <xdr:ext cx="1371600" cy="200025"/>
    <xdr:sp>
      <xdr:nvSpPr>
        <xdr:cNvPr id="24" name="TextBox 115"/>
        <xdr:cNvSpPr txBox="1">
          <a:spLocks noChangeArrowheads="1"/>
        </xdr:cNvSpPr>
      </xdr:nvSpPr>
      <xdr:spPr>
        <a:xfrm>
          <a:off x="4943475" y="1333500"/>
          <a:ext cx="1371600" cy="2000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Öğrencinin Seçtikleri</a:t>
          </a:r>
        </a:p>
      </xdr:txBody>
    </xdr:sp>
    <xdr:clientData/>
  </xdr:oneCellAnchor>
  <xdr:oneCellAnchor>
    <xdr:from>
      <xdr:col>7</xdr:col>
      <xdr:colOff>666750</xdr:colOff>
      <xdr:row>2</xdr:row>
      <xdr:rowOff>57150</xdr:rowOff>
    </xdr:from>
    <xdr:ext cx="2038350" cy="371475"/>
    <xdr:sp>
      <xdr:nvSpPr>
        <xdr:cNvPr id="25" name="TextBox 116"/>
        <xdr:cNvSpPr txBox="1">
          <a:spLocks noChangeArrowheads="1"/>
        </xdr:cNvSpPr>
      </xdr:nvSpPr>
      <xdr:spPr>
        <a:xfrm>
          <a:off x="5038725" y="200025"/>
          <a:ext cx="2038350" cy="37147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CC00"/>
              </a:solidFill>
              <a:latin typeface="Arial Tur"/>
              <a:ea typeface="Arial Tur"/>
              <a:cs typeface="Arial Tur"/>
            </a:rPr>
            <a:t> S O S Y O M E T R İ</a:t>
          </a:r>
          <a:r>
            <a:rPr lang="en-US" cap="none" sz="1000" b="1" i="0" u="none" baseline="0">
              <a:solidFill>
                <a:srgbClr val="FFCC00"/>
              </a:solidFill>
              <a:latin typeface="Arial Tur"/>
              <a:ea typeface="Arial Tur"/>
              <a:cs typeface="Arial Tur"/>
            </a:rPr>
            <a:t> 
</a:t>
          </a:r>
          <a:r>
            <a:rPr lang="en-US" cap="none" sz="600" b="1" i="0" u="none" baseline="0">
              <a:solidFill>
                <a:srgbClr val="FFCC00"/>
              </a:solidFill>
              <a:latin typeface="Arial Tur"/>
              <a:ea typeface="Arial Tur"/>
              <a:cs typeface="Arial Tur"/>
            </a:rPr>
            <a:t>Ver. : 1.00 -Kasım.2000</a:t>
          </a:r>
        </a:p>
      </xdr:txBody>
    </xdr:sp>
    <xdr:clientData/>
  </xdr:oneCellAnchor>
  <xdr:twoCellAnchor>
    <xdr:from>
      <xdr:col>9</xdr:col>
      <xdr:colOff>571500</xdr:colOff>
      <xdr:row>6</xdr:row>
      <xdr:rowOff>0</xdr:rowOff>
    </xdr:from>
    <xdr:to>
      <xdr:col>10</xdr:col>
      <xdr:colOff>257175</xdr:colOff>
      <xdr:row>16</xdr:row>
      <xdr:rowOff>95250</xdr:rowOff>
    </xdr:to>
    <xdr:sp>
      <xdr:nvSpPr>
        <xdr:cNvPr id="26" name="Rectangle 117"/>
        <xdr:cNvSpPr>
          <a:spLocks/>
        </xdr:cNvSpPr>
      </xdr:nvSpPr>
      <xdr:spPr>
        <a:xfrm rot="16200000">
          <a:off x="6315075" y="790575"/>
          <a:ext cx="371475" cy="1714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P59"/>
  <sheetViews>
    <sheetView showGridLines="0" tabSelected="1" workbookViewId="0" topLeftCell="A1">
      <selection activeCell="H7" sqref="H7"/>
    </sheetView>
  </sheetViews>
  <sheetFormatPr defaultColWidth="9.00390625" defaultRowHeight="12.75"/>
  <cols>
    <col min="1" max="1" width="3.875" style="0" customWidth="1"/>
    <col min="2" max="2" width="7.75390625" style="11" customWidth="1"/>
    <col min="3" max="11" width="9.125" style="11" customWidth="1"/>
    <col min="12" max="12" width="9.875" style="11" bestFit="1" customWidth="1"/>
    <col min="13" max="16" width="9.125" style="11" customWidth="1"/>
  </cols>
  <sheetData>
    <row r="1" spans="1:16" ht="3" customHeight="1">
      <c r="A1" s="118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 customHeight="1">
      <c r="A2" s="118"/>
      <c r="B2" s="23" t="s">
        <v>3</v>
      </c>
      <c r="C2" s="15" t="s">
        <v>56</v>
      </c>
      <c r="D2" s="15"/>
      <c r="E2" s="15"/>
      <c r="F2" s="15"/>
      <c r="G2" s="15"/>
      <c r="H2" s="15"/>
      <c r="I2" s="15"/>
      <c r="J2" s="15"/>
      <c r="K2" s="15"/>
      <c r="L2" s="15"/>
      <c r="M2" s="22"/>
      <c r="N2" s="22"/>
      <c r="O2" s="22"/>
      <c r="P2" s="22"/>
    </row>
    <row r="3" spans="1:16" ht="12.75">
      <c r="A3" s="119"/>
      <c r="B3" s="15"/>
      <c r="C3" s="15" t="s">
        <v>57</v>
      </c>
      <c r="D3" s="15"/>
      <c r="E3" s="15"/>
      <c r="F3" s="15"/>
      <c r="G3" s="15"/>
      <c r="H3" s="15"/>
      <c r="I3" s="15"/>
      <c r="J3" s="15"/>
      <c r="K3" s="15"/>
      <c r="L3" s="15"/>
      <c r="M3" s="22"/>
      <c r="N3" s="22"/>
      <c r="O3" s="22"/>
      <c r="P3" s="22"/>
    </row>
    <row r="4" spans="1:16" ht="12.75">
      <c r="A4" s="119"/>
      <c r="B4" s="19" t="s">
        <v>4</v>
      </c>
      <c r="C4" s="15" t="s">
        <v>98</v>
      </c>
      <c r="D4" s="15"/>
      <c r="E4" s="15"/>
      <c r="F4" s="15"/>
      <c r="G4" s="15"/>
      <c r="H4" s="15"/>
      <c r="I4" s="15"/>
      <c r="J4" s="15"/>
      <c r="K4" s="15"/>
      <c r="L4" s="15"/>
      <c r="M4" s="22"/>
      <c r="N4" s="22"/>
      <c r="O4" s="22"/>
      <c r="P4" s="22"/>
    </row>
    <row r="5" spans="1:16" ht="12.75">
      <c r="A5" s="119"/>
      <c r="B5" s="19" t="s">
        <v>5</v>
      </c>
      <c r="C5" s="15" t="s">
        <v>58</v>
      </c>
      <c r="D5" s="15"/>
      <c r="E5" s="15"/>
      <c r="F5" s="15"/>
      <c r="G5" s="15"/>
      <c r="H5" s="15"/>
      <c r="I5" s="15"/>
      <c r="J5" s="15"/>
      <c r="K5" s="15"/>
      <c r="L5" s="15"/>
      <c r="M5" s="22"/>
      <c r="N5" s="22"/>
      <c r="O5" s="22"/>
      <c r="P5" s="22"/>
    </row>
    <row r="6" spans="1:16" ht="12.75">
      <c r="A6" s="119"/>
      <c r="B6" s="19"/>
      <c r="C6" s="15" t="s">
        <v>59</v>
      </c>
      <c r="D6" s="15"/>
      <c r="E6" s="15"/>
      <c r="F6" s="15"/>
      <c r="G6" s="15"/>
      <c r="H6" s="15"/>
      <c r="I6" s="15"/>
      <c r="J6" s="15"/>
      <c r="K6" s="15"/>
      <c r="L6" s="15"/>
      <c r="M6" s="22"/>
      <c r="N6" s="22"/>
      <c r="O6" s="22"/>
      <c r="P6" s="22"/>
    </row>
    <row r="7" spans="1:16" ht="12.75">
      <c r="A7" s="119"/>
      <c r="B7" s="19"/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22"/>
      <c r="N7" s="22"/>
      <c r="O7" s="22"/>
      <c r="P7" s="22"/>
    </row>
    <row r="8" spans="1:16" ht="12.75">
      <c r="A8" s="119"/>
      <c r="B8" s="19"/>
      <c r="C8" s="15" t="s">
        <v>61</v>
      </c>
      <c r="D8" s="15"/>
      <c r="E8" s="15"/>
      <c r="F8" s="15"/>
      <c r="G8" s="15"/>
      <c r="H8" s="15"/>
      <c r="I8" s="15"/>
      <c r="J8" s="15"/>
      <c r="K8" s="15"/>
      <c r="L8" s="15"/>
      <c r="M8" s="22"/>
      <c r="N8" s="22"/>
      <c r="O8" s="22"/>
      <c r="P8" s="22"/>
    </row>
    <row r="9" spans="1:16" ht="12.75">
      <c r="A9" s="119"/>
      <c r="B9" s="19"/>
      <c r="C9" s="15" t="s">
        <v>62</v>
      </c>
      <c r="D9" s="15"/>
      <c r="E9" s="15"/>
      <c r="F9" s="15"/>
      <c r="G9" s="15"/>
      <c r="H9" s="15"/>
      <c r="I9" s="15"/>
      <c r="J9" s="15"/>
      <c r="K9" s="15"/>
      <c r="L9" s="15"/>
      <c r="M9" s="22"/>
      <c r="N9" s="22"/>
      <c r="O9" s="22"/>
      <c r="P9" s="22"/>
    </row>
    <row r="10" spans="1:16" ht="12.75">
      <c r="A10" s="119"/>
      <c r="B10" s="19" t="s">
        <v>6</v>
      </c>
      <c r="C10" s="16" t="s">
        <v>63</v>
      </c>
      <c r="D10" s="15"/>
      <c r="E10" s="15"/>
      <c r="F10" s="15"/>
      <c r="G10" s="15"/>
      <c r="H10" s="15"/>
      <c r="I10" s="15"/>
      <c r="J10" s="15"/>
      <c r="K10" s="15"/>
      <c r="L10" s="15"/>
      <c r="M10" s="22"/>
      <c r="N10" s="22"/>
      <c r="O10" s="22"/>
      <c r="P10" s="22"/>
    </row>
    <row r="11" spans="1:16" ht="12.75">
      <c r="A11" s="119"/>
      <c r="B11" s="19"/>
      <c r="C11" s="17" t="s">
        <v>64</v>
      </c>
      <c r="D11" s="15"/>
      <c r="E11" s="15"/>
      <c r="F11" s="15"/>
      <c r="G11" s="15"/>
      <c r="H11" s="15"/>
      <c r="I11" s="15"/>
      <c r="J11" s="15"/>
      <c r="K11" s="15"/>
      <c r="L11" s="15"/>
      <c r="M11" s="22"/>
      <c r="N11" s="22"/>
      <c r="O11" s="22"/>
      <c r="P11" s="22"/>
    </row>
    <row r="12" spans="1:16" ht="12.75">
      <c r="A12" s="119"/>
      <c r="B12" s="19"/>
      <c r="C12" s="15" t="s">
        <v>65</v>
      </c>
      <c r="D12" s="15"/>
      <c r="E12" s="15"/>
      <c r="F12" s="15"/>
      <c r="G12" s="15"/>
      <c r="H12" s="15"/>
      <c r="I12" s="15"/>
      <c r="J12" s="15"/>
      <c r="K12" s="15"/>
      <c r="L12" s="15"/>
      <c r="M12" s="22"/>
      <c r="N12" s="22"/>
      <c r="O12" s="22"/>
      <c r="P12" s="22"/>
    </row>
    <row r="13" spans="1:16" ht="12.75">
      <c r="A13" s="119"/>
      <c r="B13" s="19" t="s">
        <v>7</v>
      </c>
      <c r="C13" s="15" t="s">
        <v>67</v>
      </c>
      <c r="D13" s="15"/>
      <c r="E13" s="15"/>
      <c r="F13" s="15"/>
      <c r="G13" s="15"/>
      <c r="H13" s="15"/>
      <c r="I13" s="15"/>
      <c r="J13" s="15"/>
      <c r="K13" s="15"/>
      <c r="L13" s="15"/>
      <c r="M13" s="22"/>
      <c r="N13" s="22"/>
      <c r="O13" s="22"/>
      <c r="P13" s="22"/>
    </row>
    <row r="14" spans="1:16" ht="12.75">
      <c r="A14" s="119"/>
      <c r="B14" s="19"/>
      <c r="C14" s="15" t="s">
        <v>66</v>
      </c>
      <c r="D14" s="15"/>
      <c r="E14" s="15"/>
      <c r="F14" s="15"/>
      <c r="G14" s="15"/>
      <c r="H14" s="15"/>
      <c r="I14" s="15"/>
      <c r="J14" s="15"/>
      <c r="K14" s="15"/>
      <c r="L14" s="15"/>
      <c r="M14" s="22"/>
      <c r="N14" s="22"/>
      <c r="O14" s="22"/>
      <c r="P14" s="22"/>
    </row>
    <row r="15" spans="1:16" ht="12.75">
      <c r="A15" s="119"/>
      <c r="B15" s="19" t="s">
        <v>69</v>
      </c>
      <c r="C15" s="15" t="s">
        <v>97</v>
      </c>
      <c r="D15" s="15"/>
      <c r="E15" s="15"/>
      <c r="F15" s="15"/>
      <c r="G15" s="15"/>
      <c r="H15" s="15"/>
      <c r="I15" s="15"/>
      <c r="J15" s="15"/>
      <c r="K15" s="15"/>
      <c r="L15" s="15"/>
      <c r="M15" s="22"/>
      <c r="N15" s="22"/>
      <c r="O15" s="22"/>
      <c r="P15" s="22"/>
    </row>
    <row r="16" spans="1:16" ht="12.75">
      <c r="A16" s="119"/>
      <c r="B16" s="19"/>
      <c r="C16" s="15" t="s">
        <v>68</v>
      </c>
      <c r="D16" s="15"/>
      <c r="E16" s="15"/>
      <c r="F16" s="15"/>
      <c r="G16" s="15"/>
      <c r="H16" s="15"/>
      <c r="I16" s="15"/>
      <c r="J16" s="15"/>
      <c r="K16" s="15"/>
      <c r="L16" s="15"/>
      <c r="M16" s="22"/>
      <c r="N16" s="22"/>
      <c r="O16" s="22"/>
      <c r="P16" s="22"/>
    </row>
    <row r="17" spans="1:16" ht="12.75">
      <c r="A17" s="119"/>
      <c r="B17" s="19"/>
      <c r="C17" s="18" t="s">
        <v>70</v>
      </c>
      <c r="D17" s="15"/>
      <c r="E17" s="15"/>
      <c r="F17" s="15"/>
      <c r="G17" s="15"/>
      <c r="H17" s="15"/>
      <c r="I17" s="15"/>
      <c r="J17" s="15"/>
      <c r="K17" s="15"/>
      <c r="L17" s="15"/>
      <c r="M17" s="22"/>
      <c r="N17" s="22"/>
      <c r="O17" s="22"/>
      <c r="P17" s="22"/>
    </row>
    <row r="18" spans="1:16" ht="12.75">
      <c r="A18" s="119"/>
      <c r="B18" s="19"/>
      <c r="C18" s="16" t="s">
        <v>92</v>
      </c>
      <c r="D18" s="19"/>
      <c r="E18" s="19"/>
      <c r="F18" s="19"/>
      <c r="G18" s="19"/>
      <c r="H18" s="19"/>
      <c r="I18" s="19"/>
      <c r="J18" s="19"/>
      <c r="K18" s="19"/>
      <c r="L18" s="19"/>
      <c r="M18" s="22"/>
      <c r="N18" s="22"/>
      <c r="O18" s="22"/>
      <c r="P18" s="22"/>
    </row>
    <row r="19" spans="1:16" ht="12.75">
      <c r="A19" s="119"/>
      <c r="B19" s="15"/>
      <c r="C19" s="15" t="s">
        <v>93</v>
      </c>
      <c r="D19" s="19"/>
      <c r="E19" s="19"/>
      <c r="F19" s="19"/>
      <c r="G19" s="19"/>
      <c r="H19" s="19"/>
      <c r="I19" s="19"/>
      <c r="J19" s="19"/>
      <c r="K19" s="19"/>
      <c r="L19" s="19"/>
      <c r="M19" s="22"/>
      <c r="N19" s="22"/>
      <c r="O19" s="22"/>
      <c r="P19" s="22"/>
    </row>
    <row r="20" spans="1:16" ht="12.75">
      <c r="A20" s="119"/>
      <c r="B20" s="15"/>
      <c r="C20" s="15" t="s">
        <v>94</v>
      </c>
      <c r="D20" s="19"/>
      <c r="E20" s="19"/>
      <c r="F20" s="19"/>
      <c r="G20" s="19"/>
      <c r="H20" s="19"/>
      <c r="I20" s="19"/>
      <c r="J20" s="19"/>
      <c r="K20" s="19"/>
      <c r="L20" s="19"/>
      <c r="M20" s="22"/>
      <c r="N20" s="22"/>
      <c r="O20" s="22"/>
      <c r="P20" s="22"/>
    </row>
    <row r="21" spans="1:16" ht="12.75">
      <c r="A21" s="119"/>
      <c r="B21" s="21"/>
      <c r="C21" s="15" t="s">
        <v>95</v>
      </c>
      <c r="D21" s="19"/>
      <c r="E21" s="19"/>
      <c r="F21" s="19"/>
      <c r="G21" s="19"/>
      <c r="H21" s="19"/>
      <c r="I21" s="19"/>
      <c r="J21" s="19"/>
      <c r="K21" s="19"/>
      <c r="L21" s="19"/>
      <c r="M21" s="22"/>
      <c r="N21" s="22"/>
      <c r="O21" s="22"/>
      <c r="P21" s="22"/>
    </row>
    <row r="22" spans="1:16" ht="12.75">
      <c r="A22" s="119"/>
      <c r="B22" s="15"/>
      <c r="C22" s="15" t="s">
        <v>96</v>
      </c>
      <c r="D22" s="19"/>
      <c r="E22" s="19"/>
      <c r="F22" s="19"/>
      <c r="G22" s="19"/>
      <c r="H22" s="19"/>
      <c r="I22" s="19"/>
      <c r="J22" s="19"/>
      <c r="K22" s="19"/>
      <c r="L22" s="19"/>
      <c r="M22" s="22"/>
      <c r="N22" s="22"/>
      <c r="O22" s="22"/>
      <c r="P22" s="22"/>
    </row>
    <row r="23" spans="1:16" ht="12.75">
      <c r="A23" s="119"/>
      <c r="B23" s="104" t="s">
        <v>10</v>
      </c>
      <c r="C23" s="16"/>
      <c r="D23" s="19"/>
      <c r="E23" s="19"/>
      <c r="F23" s="19"/>
      <c r="G23" s="19"/>
      <c r="H23" s="19"/>
      <c r="I23" s="19"/>
      <c r="J23" s="19"/>
      <c r="K23" s="19"/>
      <c r="L23" s="123" t="s">
        <v>9</v>
      </c>
      <c r="M23" s="123"/>
      <c r="N23" s="22"/>
      <c r="O23" s="22"/>
      <c r="P23" s="22"/>
    </row>
    <row r="24" spans="1:16" ht="12.75">
      <c r="A24" s="119"/>
      <c r="B24" s="105" t="s">
        <v>11</v>
      </c>
      <c r="C24" s="20" t="s">
        <v>12</v>
      </c>
      <c r="D24" s="19"/>
      <c r="E24" s="19"/>
      <c r="F24" s="19"/>
      <c r="G24" s="19"/>
      <c r="H24" s="19"/>
      <c r="I24" s="19"/>
      <c r="J24" s="19"/>
      <c r="K24" s="19"/>
      <c r="L24" s="124" t="s">
        <v>8</v>
      </c>
      <c r="M24" s="124"/>
      <c r="N24" s="22"/>
      <c r="O24" s="22"/>
      <c r="P24" s="22"/>
    </row>
    <row r="25" spans="1:16" ht="12.75">
      <c r="A25" s="119"/>
      <c r="B25" s="25"/>
      <c r="C25" s="120"/>
      <c r="D25" s="120"/>
      <c r="E25" s="120"/>
      <c r="F25" s="120"/>
      <c r="G25" s="120"/>
      <c r="H25" s="120"/>
      <c r="I25" s="120"/>
      <c r="J25" s="120"/>
      <c r="K25" s="120"/>
      <c r="L25" s="24"/>
      <c r="M25" s="24"/>
      <c r="N25" s="22"/>
      <c r="O25" s="22"/>
      <c r="P25" s="22"/>
    </row>
    <row r="26" spans="1:16" ht="12.75">
      <c r="A26" s="119"/>
      <c r="B26" s="24"/>
      <c r="C26" s="121"/>
      <c r="D26" s="121"/>
      <c r="E26" s="121"/>
      <c r="F26" s="121"/>
      <c r="G26" s="121"/>
      <c r="H26" s="121"/>
      <c r="I26" s="121"/>
      <c r="J26" s="121"/>
      <c r="K26" s="121"/>
      <c r="L26" s="125"/>
      <c r="M26" s="125"/>
      <c r="N26" s="22"/>
      <c r="O26" s="22"/>
      <c r="P26" s="22"/>
    </row>
    <row r="27" spans="1:16" ht="12.75">
      <c r="A27" s="119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24"/>
      <c r="N27" s="22"/>
      <c r="O27" s="22"/>
      <c r="P27" s="22"/>
    </row>
    <row r="28" spans="1:16" ht="12.75">
      <c r="A28" s="1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>
      <c r="A29" s="1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>
      <c r="A30" s="1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2.75">
      <c r="A31" s="10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1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2.75">
      <c r="A33" s="10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2.75">
      <c r="A34" s="1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1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1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</sheetData>
  <mergeCells count="7">
    <mergeCell ref="A1:A27"/>
    <mergeCell ref="C25:K25"/>
    <mergeCell ref="C26:K26"/>
    <mergeCell ref="B27:L27"/>
    <mergeCell ref="L23:M23"/>
    <mergeCell ref="L24:M24"/>
    <mergeCell ref="L26:M26"/>
  </mergeCells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9"/>
  <dimension ref="A1:O38"/>
  <sheetViews>
    <sheetView showGridLines="0" workbookViewId="0" topLeftCell="A1">
      <selection activeCell="F4" sqref="F4"/>
    </sheetView>
  </sheetViews>
  <sheetFormatPr defaultColWidth="9.125" defaultRowHeight="12.75"/>
  <cols>
    <col min="2" max="2" width="5.375" style="0" customWidth="1"/>
    <col min="3" max="3" width="7.125" style="0" customWidth="1"/>
    <col min="4" max="4" width="7.75390625" style="0" customWidth="1"/>
    <col min="5" max="5" width="12.125" style="0" customWidth="1"/>
    <col min="6" max="6" width="18.625" style="0" customWidth="1"/>
    <col min="7" max="7" width="18.375" style="0" customWidth="1"/>
    <col min="9" max="9" width="6.00390625" style="0" customWidth="1"/>
  </cols>
  <sheetData>
    <row r="1" spans="1:15" ht="13.5" thickTop="1">
      <c r="A1" s="85"/>
      <c r="B1" s="85"/>
      <c r="C1" s="74"/>
      <c r="D1" s="75"/>
      <c r="E1" s="75"/>
      <c r="F1" s="75"/>
      <c r="G1" s="75"/>
      <c r="H1" s="75"/>
      <c r="I1" s="76"/>
      <c r="J1" s="85"/>
      <c r="K1" s="85"/>
      <c r="L1" s="85"/>
      <c r="M1" s="85"/>
      <c r="N1" s="85"/>
      <c r="O1" s="85"/>
    </row>
    <row r="2" spans="1:15" ht="12.75">
      <c r="A2" s="85"/>
      <c r="B2" s="85"/>
      <c r="C2" s="73"/>
      <c r="D2" s="180" t="s">
        <v>31</v>
      </c>
      <c r="E2" s="180"/>
      <c r="F2" s="180"/>
      <c r="G2" s="180"/>
      <c r="H2" s="180"/>
      <c r="I2" s="77"/>
      <c r="J2" s="85"/>
      <c r="K2" s="85"/>
      <c r="L2" s="85"/>
      <c r="M2" s="85"/>
      <c r="N2" s="85"/>
      <c r="O2" s="85"/>
    </row>
    <row r="3" spans="1:15" ht="12.75">
      <c r="A3" s="85"/>
      <c r="B3" s="85"/>
      <c r="C3" s="73"/>
      <c r="D3" s="37"/>
      <c r="E3" s="78"/>
      <c r="F3" s="78"/>
      <c r="G3" s="78"/>
      <c r="H3" s="78"/>
      <c r="I3" s="77"/>
      <c r="J3" s="85"/>
      <c r="K3" s="85"/>
      <c r="L3" s="85"/>
      <c r="M3" s="85"/>
      <c r="N3" s="85"/>
      <c r="O3" s="85"/>
    </row>
    <row r="4" spans="1:15" ht="12.75">
      <c r="A4" s="85"/>
      <c r="B4" s="85"/>
      <c r="C4" s="73"/>
      <c r="D4" s="37"/>
      <c r="E4" s="8" t="s">
        <v>30</v>
      </c>
      <c r="F4" s="58">
        <v>995</v>
      </c>
      <c r="G4" s="181" t="s">
        <v>32</v>
      </c>
      <c r="H4" s="182"/>
      <c r="I4" s="77"/>
      <c r="J4" s="85"/>
      <c r="K4" s="85"/>
      <c r="L4" s="85"/>
      <c r="M4" s="85"/>
      <c r="N4" s="85"/>
      <c r="O4" s="85"/>
    </row>
    <row r="5" spans="1:15" ht="12.75">
      <c r="A5" s="98" t="s">
        <v>53</v>
      </c>
      <c r="B5" s="85"/>
      <c r="C5" s="73"/>
      <c r="D5" s="37"/>
      <c r="E5" s="79"/>
      <c r="F5" s="33"/>
      <c r="G5" s="33"/>
      <c r="H5" s="78"/>
      <c r="I5" s="77"/>
      <c r="J5" s="85"/>
      <c r="K5" s="85"/>
      <c r="L5" s="85"/>
      <c r="M5" s="85"/>
      <c r="N5" s="85"/>
      <c r="O5" s="85"/>
    </row>
    <row r="6" spans="1:15" ht="12.75">
      <c r="A6" s="85"/>
      <c r="B6" s="85"/>
      <c r="C6" s="73"/>
      <c r="D6" s="37"/>
      <c r="E6" s="34" t="s">
        <v>37</v>
      </c>
      <c r="F6" s="183" t="s">
        <v>102</v>
      </c>
      <c r="G6" s="183"/>
      <c r="H6" s="78"/>
      <c r="I6" s="77"/>
      <c r="J6" s="85"/>
      <c r="K6" s="85"/>
      <c r="L6" s="85"/>
      <c r="M6" s="85"/>
      <c r="N6" s="85"/>
      <c r="O6" s="85"/>
    </row>
    <row r="7" spans="1:15" ht="12.75">
      <c r="A7" s="85"/>
      <c r="B7" s="85"/>
      <c r="C7" s="73"/>
      <c r="D7" s="37"/>
      <c r="E7" s="37"/>
      <c r="F7" s="183"/>
      <c r="G7" s="183"/>
      <c r="H7" s="78"/>
      <c r="I7" s="77"/>
      <c r="J7" s="85"/>
      <c r="K7" s="85"/>
      <c r="L7" s="85"/>
      <c r="M7" s="85"/>
      <c r="N7" s="85"/>
      <c r="O7" s="85"/>
    </row>
    <row r="8" spans="1:15" ht="12.75">
      <c r="A8" s="85"/>
      <c r="B8" s="85"/>
      <c r="C8" s="73"/>
      <c r="D8" s="89"/>
      <c r="E8" s="186" t="s">
        <v>38</v>
      </c>
      <c r="F8" s="186"/>
      <c r="G8" s="186"/>
      <c r="H8" s="99"/>
      <c r="I8" s="77"/>
      <c r="J8" s="85"/>
      <c r="K8" s="85"/>
      <c r="L8" s="85"/>
      <c r="M8" s="85"/>
      <c r="N8" s="85"/>
      <c r="O8" s="85"/>
    </row>
    <row r="9" spans="1:15" ht="12" customHeight="1">
      <c r="A9" s="85"/>
      <c r="B9" s="85"/>
      <c r="C9" s="73"/>
      <c r="D9" s="89"/>
      <c r="E9" s="187"/>
      <c r="F9" s="187"/>
      <c r="G9" s="187"/>
      <c r="H9" s="100"/>
      <c r="I9" s="77"/>
      <c r="J9" s="85"/>
      <c r="K9" s="85"/>
      <c r="L9" s="85"/>
      <c r="M9" s="85"/>
      <c r="N9" s="85"/>
      <c r="O9" s="85"/>
    </row>
    <row r="10" spans="1:15" ht="12.75">
      <c r="A10" s="98" t="s">
        <v>54</v>
      </c>
      <c r="B10" s="85"/>
      <c r="C10" s="73"/>
      <c r="D10" s="99"/>
      <c r="E10" s="66" t="s">
        <v>33</v>
      </c>
      <c r="F10" s="190" t="s">
        <v>37</v>
      </c>
      <c r="G10" s="190"/>
      <c r="H10" s="99"/>
      <c r="I10" s="77"/>
      <c r="J10" s="85"/>
      <c r="K10" s="85"/>
      <c r="L10" s="85"/>
      <c r="M10" s="85"/>
      <c r="N10" s="85"/>
      <c r="O10" s="85"/>
    </row>
    <row r="11" spans="1:15" ht="12.75">
      <c r="A11" s="85"/>
      <c r="B11" s="85"/>
      <c r="C11" s="73"/>
      <c r="D11" s="101" t="s">
        <v>21</v>
      </c>
      <c r="E11" s="67">
        <f>VLOOKUP(F4,liste!C5:G54,3)</f>
        <v>972</v>
      </c>
      <c r="F11" s="188"/>
      <c r="G11" s="188"/>
      <c r="H11" s="99"/>
      <c r="I11" s="77"/>
      <c r="J11" s="85"/>
      <c r="K11" s="85"/>
      <c r="L11" s="85"/>
      <c r="M11" s="85"/>
      <c r="N11" s="85"/>
      <c r="O11" s="85"/>
    </row>
    <row r="12" spans="1:15" ht="12.75">
      <c r="A12" s="85"/>
      <c r="B12" s="85"/>
      <c r="C12" s="73"/>
      <c r="D12" s="101" t="s">
        <v>22</v>
      </c>
      <c r="E12" s="67">
        <f>VLOOKUP(F4,liste!C5:G54,4)</f>
        <v>422</v>
      </c>
      <c r="F12" s="188"/>
      <c r="G12" s="188"/>
      <c r="H12" s="99"/>
      <c r="I12" s="77"/>
      <c r="J12" s="85"/>
      <c r="K12" s="85"/>
      <c r="L12" s="85"/>
      <c r="M12" s="85"/>
      <c r="N12" s="85"/>
      <c r="O12" s="85"/>
    </row>
    <row r="13" spans="1:15" ht="12.75">
      <c r="A13" s="85"/>
      <c r="B13" s="85"/>
      <c r="C13" s="73"/>
      <c r="D13" s="101" t="s">
        <v>23</v>
      </c>
      <c r="E13" s="67">
        <f>VLOOKUP(F4,liste!C5:G54,5)</f>
        <v>434</v>
      </c>
      <c r="F13" s="188"/>
      <c r="G13" s="188"/>
      <c r="H13" s="99"/>
      <c r="I13" s="77"/>
      <c r="J13" s="85"/>
      <c r="K13" s="85"/>
      <c r="L13" s="85"/>
      <c r="M13" s="85"/>
      <c r="N13" s="85"/>
      <c r="O13" s="85"/>
    </row>
    <row r="14" spans="1:15" ht="12" customHeight="1">
      <c r="A14" s="85"/>
      <c r="B14" s="85"/>
      <c r="C14" s="73"/>
      <c r="D14" s="70"/>
      <c r="E14" s="102"/>
      <c r="F14" s="102"/>
      <c r="G14" s="102"/>
      <c r="H14" s="70"/>
      <c r="I14" s="77"/>
      <c r="J14" s="85"/>
      <c r="K14" s="85"/>
      <c r="L14" s="85"/>
      <c r="M14" s="85"/>
      <c r="N14" s="85"/>
      <c r="O14" s="85"/>
    </row>
    <row r="15" spans="1:15" ht="12.75">
      <c r="A15" s="98" t="s">
        <v>55</v>
      </c>
      <c r="B15" s="85"/>
      <c r="C15" s="73"/>
      <c r="D15" s="70" t="s">
        <v>80</v>
      </c>
      <c r="E15" s="102"/>
      <c r="F15" s="103"/>
      <c r="G15" s="103"/>
      <c r="H15" s="70" t="s">
        <v>80</v>
      </c>
      <c r="I15" s="77"/>
      <c r="J15" s="85"/>
      <c r="K15" s="85"/>
      <c r="L15" s="85"/>
      <c r="M15" s="85"/>
      <c r="N15" s="85"/>
      <c r="O15" s="85"/>
    </row>
    <row r="16" spans="1:15" ht="12.75">
      <c r="A16" s="85"/>
      <c r="B16" s="85"/>
      <c r="C16" s="73"/>
      <c r="D16" s="70" t="s">
        <v>42</v>
      </c>
      <c r="E16" s="46"/>
      <c r="F16" s="69" t="s">
        <v>41</v>
      </c>
      <c r="G16" s="46"/>
      <c r="H16" s="71" t="s">
        <v>40</v>
      </c>
      <c r="I16" s="77"/>
      <c r="J16" s="85"/>
      <c r="K16" s="85"/>
      <c r="L16" s="85"/>
      <c r="M16" s="85"/>
      <c r="N16" s="85"/>
      <c r="O16" s="85"/>
    </row>
    <row r="17" spans="1:15" ht="12.75">
      <c r="A17" s="85"/>
      <c r="B17" s="85"/>
      <c r="C17" s="73"/>
      <c r="D17" s="72" t="e">
        <f>((((mevcut-E17)*100)/mevcut))/100</f>
        <v>#VALUE!</v>
      </c>
      <c r="E17" s="189" t="str">
        <f>VLOOKUP(F4,liste!C5:H54,6)</f>
        <v> </v>
      </c>
      <c r="F17" s="189"/>
      <c r="G17" s="189"/>
      <c r="H17" s="72" t="e">
        <f>((E17*100)/mevcut)/100</f>
        <v>#VALUE!</v>
      </c>
      <c r="I17" s="77"/>
      <c r="J17" s="85"/>
      <c r="K17" s="85"/>
      <c r="L17" s="85"/>
      <c r="M17" s="85"/>
      <c r="N17" s="85"/>
      <c r="O17" s="85"/>
    </row>
    <row r="18" spans="1:15" ht="12.75">
      <c r="A18" s="85"/>
      <c r="B18" s="85"/>
      <c r="C18" s="73"/>
      <c r="D18" s="68"/>
      <c r="E18" s="184"/>
      <c r="F18" s="184"/>
      <c r="G18" s="184"/>
      <c r="H18" s="47"/>
      <c r="I18" s="80"/>
      <c r="J18" s="85"/>
      <c r="K18" s="85"/>
      <c r="L18" s="85"/>
      <c r="M18" s="85"/>
      <c r="N18" s="85"/>
      <c r="O18" s="85"/>
    </row>
    <row r="19" spans="1:15" ht="13.5" thickBot="1">
      <c r="A19" s="85"/>
      <c r="B19" s="85"/>
      <c r="C19" s="81"/>
      <c r="D19" s="82"/>
      <c r="E19" s="185"/>
      <c r="F19" s="185"/>
      <c r="G19" s="185"/>
      <c r="H19" s="83"/>
      <c r="I19" s="84"/>
      <c r="J19" s="85"/>
      <c r="K19" s="85"/>
      <c r="L19" s="85"/>
      <c r="M19" s="85"/>
      <c r="N19" s="85"/>
      <c r="O19" s="85"/>
    </row>
    <row r="20" spans="1:15" ht="13.5" thickTop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1:15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1:15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</sheetData>
  <mergeCells count="11">
    <mergeCell ref="E18:G19"/>
    <mergeCell ref="E8:G9"/>
    <mergeCell ref="F11:G11"/>
    <mergeCell ref="F12:G12"/>
    <mergeCell ref="F13:G13"/>
    <mergeCell ref="E17:G17"/>
    <mergeCell ref="F10:G10"/>
    <mergeCell ref="D2:H2"/>
    <mergeCell ref="G4:H4"/>
    <mergeCell ref="F6:G6"/>
    <mergeCell ref="F7:G7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A1:S47"/>
  <sheetViews>
    <sheetView showGridLines="0" showZeros="0" workbookViewId="0" topLeftCell="A1">
      <selection activeCell="I10" sqref="I10"/>
    </sheetView>
  </sheetViews>
  <sheetFormatPr defaultColWidth="9.00390625" defaultRowHeight="12.75"/>
  <sheetData>
    <row r="1" spans="1:18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>
      <c r="A2" s="85"/>
      <c r="B2" s="85"/>
      <c r="C2" s="131" t="s">
        <v>0</v>
      </c>
      <c r="D2" s="131"/>
      <c r="E2" s="131"/>
      <c r="F2" s="131"/>
      <c r="G2" s="131"/>
      <c r="H2" s="131"/>
      <c r="I2" s="131"/>
      <c r="J2" s="85"/>
      <c r="K2" s="85"/>
      <c r="L2" s="85"/>
      <c r="M2" s="85"/>
      <c r="N2" s="85"/>
      <c r="O2" s="85"/>
      <c r="P2" s="85"/>
      <c r="Q2" s="85"/>
      <c r="R2" s="85"/>
    </row>
    <row r="3" spans="1:18" ht="12.75">
      <c r="A3" s="85"/>
      <c r="B3" s="85"/>
      <c r="C3" s="3"/>
      <c r="D3" s="3"/>
      <c r="E3" s="3"/>
      <c r="F3" s="3"/>
      <c r="G3" s="3"/>
      <c r="H3" s="3"/>
      <c r="I3" s="3"/>
      <c r="J3" s="85"/>
      <c r="K3" s="85"/>
      <c r="L3" s="85"/>
      <c r="M3" s="85"/>
      <c r="N3" s="85"/>
      <c r="O3" s="85"/>
      <c r="P3" s="85"/>
      <c r="Q3" s="85"/>
      <c r="R3" s="85"/>
    </row>
    <row r="4" spans="1:18" ht="12.75">
      <c r="A4" s="110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2.75">
      <c r="A5" s="85"/>
      <c r="B5" s="127" t="s">
        <v>71</v>
      </c>
      <c r="C5" s="127"/>
      <c r="D5" s="127"/>
      <c r="E5" s="127"/>
      <c r="F5" s="126"/>
      <c r="G5" s="126"/>
      <c r="H5" s="126"/>
      <c r="I5" s="126"/>
      <c r="J5" s="126"/>
      <c r="K5" s="85"/>
      <c r="L5" s="85"/>
      <c r="M5" s="85"/>
      <c r="N5" s="85"/>
      <c r="O5" s="85"/>
      <c r="P5" s="85"/>
      <c r="Q5" s="85"/>
      <c r="R5" s="85"/>
    </row>
    <row r="6" spans="1:19" ht="12.75">
      <c r="A6" s="85"/>
      <c r="B6" s="127" t="s">
        <v>72</v>
      </c>
      <c r="C6" s="127"/>
      <c r="D6" s="127"/>
      <c r="E6" s="127"/>
      <c r="F6" s="126" t="s">
        <v>1</v>
      </c>
      <c r="G6" s="126"/>
      <c r="H6" s="126"/>
      <c r="I6" s="126"/>
      <c r="J6" s="126"/>
      <c r="K6" s="85"/>
      <c r="L6" s="85"/>
      <c r="M6" s="85"/>
      <c r="N6" s="85"/>
      <c r="O6" s="85"/>
      <c r="P6" s="85"/>
      <c r="Q6" s="85"/>
      <c r="R6" s="85"/>
      <c r="S6" s="54" t="s">
        <v>2</v>
      </c>
    </row>
    <row r="7" spans="1:18" ht="12.75">
      <c r="A7" s="85"/>
      <c r="B7" s="127" t="s">
        <v>73</v>
      </c>
      <c r="C7" s="127"/>
      <c r="D7" s="127"/>
      <c r="E7" s="127"/>
      <c r="F7" s="126" t="s">
        <v>99</v>
      </c>
      <c r="G7" s="126"/>
      <c r="H7" s="126"/>
      <c r="I7" s="126"/>
      <c r="J7" s="126"/>
      <c r="K7" s="85"/>
      <c r="L7" s="85"/>
      <c r="M7" s="85"/>
      <c r="N7" s="85"/>
      <c r="O7" s="85"/>
      <c r="P7" s="85"/>
      <c r="Q7" s="85"/>
      <c r="R7" s="85"/>
    </row>
    <row r="8" spans="1:18" ht="12.75">
      <c r="A8" s="85"/>
      <c r="B8" s="3"/>
      <c r="C8" s="3"/>
      <c r="D8" s="3"/>
      <c r="E8" s="3"/>
      <c r="F8" s="3"/>
      <c r="G8" s="3"/>
      <c r="H8" s="3"/>
      <c r="I8" s="3"/>
      <c r="J8" s="3"/>
      <c r="K8" s="85"/>
      <c r="L8" s="85"/>
      <c r="M8" s="85"/>
      <c r="N8" s="85"/>
      <c r="O8" s="85"/>
      <c r="P8" s="85"/>
      <c r="Q8" s="85"/>
      <c r="R8" s="85"/>
    </row>
    <row r="9" spans="1:18" ht="12.75">
      <c r="A9" s="85"/>
      <c r="B9" s="127" t="s">
        <v>74</v>
      </c>
      <c r="C9" s="127"/>
      <c r="D9" s="127"/>
      <c r="E9" s="127"/>
      <c r="F9" s="132"/>
      <c r="G9" s="133"/>
      <c r="H9" s="134"/>
      <c r="I9" s="3"/>
      <c r="J9" s="3"/>
      <c r="K9" s="85"/>
      <c r="L9" s="85"/>
      <c r="M9" s="85"/>
      <c r="N9" s="85"/>
      <c r="O9" s="85"/>
      <c r="P9" s="85"/>
      <c r="Q9" s="85"/>
      <c r="R9" s="85"/>
    </row>
    <row r="10" spans="1:18" ht="12.75">
      <c r="A10" s="85"/>
      <c r="B10" s="127" t="s">
        <v>75</v>
      </c>
      <c r="C10" s="127"/>
      <c r="D10" s="127"/>
      <c r="E10" s="127"/>
      <c r="F10" s="132"/>
      <c r="G10" s="133"/>
      <c r="H10" s="134"/>
      <c r="I10" s="3"/>
      <c r="J10" s="3"/>
      <c r="K10" s="85"/>
      <c r="L10" s="85"/>
      <c r="M10" s="85"/>
      <c r="N10" s="85"/>
      <c r="O10" s="85"/>
      <c r="P10" s="85"/>
      <c r="Q10" s="85"/>
      <c r="R10" s="85"/>
    </row>
    <row r="11" spans="1:18" ht="12.75">
      <c r="A11" s="85"/>
      <c r="B11" s="127" t="s">
        <v>76</v>
      </c>
      <c r="C11" s="127"/>
      <c r="D11" s="127"/>
      <c r="E11" s="127"/>
      <c r="F11" s="135">
        <v>37039</v>
      </c>
      <c r="G11" s="133"/>
      <c r="H11" s="134"/>
      <c r="I11" s="129" t="s">
        <v>46</v>
      </c>
      <c r="J11" s="130"/>
      <c r="K11" s="85"/>
      <c r="L11" s="85"/>
      <c r="M11" s="85"/>
      <c r="N11" s="85"/>
      <c r="O11" s="85"/>
      <c r="P11" s="85"/>
      <c r="Q11" s="85"/>
      <c r="R11" s="85"/>
    </row>
    <row r="12" spans="1:18" ht="12.75">
      <c r="A12" s="85"/>
      <c r="B12" s="3"/>
      <c r="C12" s="3"/>
      <c r="D12" s="3"/>
      <c r="E12" s="3"/>
      <c r="F12" s="3"/>
      <c r="G12" s="3"/>
      <c r="H12" s="3"/>
      <c r="I12" s="1"/>
      <c r="J12" s="1"/>
      <c r="K12" s="85"/>
      <c r="L12" s="85"/>
      <c r="M12" s="85"/>
      <c r="N12" s="85"/>
      <c r="O12" s="85"/>
      <c r="P12" s="85"/>
      <c r="Q12" s="85"/>
      <c r="R12" s="85"/>
    </row>
    <row r="13" spans="1:18" ht="12.75">
      <c r="A13" s="85"/>
      <c r="B13" s="127" t="s">
        <v>77</v>
      </c>
      <c r="C13" s="127"/>
      <c r="D13" s="127"/>
      <c r="E13" s="127"/>
      <c r="F13" s="5">
        <v>27</v>
      </c>
      <c r="G13" s="3"/>
      <c r="H13" s="3"/>
      <c r="I13" s="1"/>
      <c r="K13" s="85"/>
      <c r="L13" s="85"/>
      <c r="M13" s="85"/>
      <c r="N13" s="85"/>
      <c r="O13" s="85"/>
      <c r="P13" s="85"/>
      <c r="Q13" s="85"/>
      <c r="R13" s="85"/>
    </row>
    <row r="14" spans="1:18" ht="12.75">
      <c r="A14" s="85"/>
      <c r="B14" s="127" t="s">
        <v>78</v>
      </c>
      <c r="C14" s="127"/>
      <c r="D14" s="127"/>
      <c r="E14" s="127"/>
      <c r="F14" s="5">
        <v>23</v>
      </c>
      <c r="G14" s="3"/>
      <c r="H14" s="3"/>
      <c r="I14" s="1"/>
      <c r="K14" s="85"/>
      <c r="L14" s="85"/>
      <c r="M14" s="85"/>
      <c r="N14" s="85"/>
      <c r="O14" s="85"/>
      <c r="P14" s="85"/>
      <c r="Q14" s="85"/>
      <c r="R14" s="85"/>
    </row>
    <row r="15" spans="1:18" ht="12.75">
      <c r="A15" s="85"/>
      <c r="B15" s="127" t="s">
        <v>79</v>
      </c>
      <c r="C15" s="127"/>
      <c r="D15" s="127"/>
      <c r="E15" s="127"/>
      <c r="F15" s="7">
        <f>SUM(F13:F14)</f>
        <v>50</v>
      </c>
      <c r="G15" s="3"/>
      <c r="H15" s="3"/>
      <c r="I15" s="128" t="s">
        <v>49</v>
      </c>
      <c r="J15" s="128"/>
      <c r="K15" s="85"/>
      <c r="L15" s="85"/>
      <c r="M15" s="85"/>
      <c r="N15" s="85"/>
      <c r="O15" s="85"/>
      <c r="P15" s="85"/>
      <c r="Q15" s="85"/>
      <c r="R15" s="85"/>
    </row>
    <row r="16" spans="1:18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18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18" ht="12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</sheetData>
  <mergeCells count="18">
    <mergeCell ref="C2:I2"/>
    <mergeCell ref="B11:E11"/>
    <mergeCell ref="F5:J5"/>
    <mergeCell ref="F6:J6"/>
    <mergeCell ref="F9:H9"/>
    <mergeCell ref="F10:H10"/>
    <mergeCell ref="F11:H11"/>
    <mergeCell ref="B5:E5"/>
    <mergeCell ref="B6:E6"/>
    <mergeCell ref="B7:E7"/>
    <mergeCell ref="F7:J7"/>
    <mergeCell ref="B14:E14"/>
    <mergeCell ref="B15:E15"/>
    <mergeCell ref="B9:E9"/>
    <mergeCell ref="B10:E10"/>
    <mergeCell ref="B13:E13"/>
    <mergeCell ref="I15:J15"/>
    <mergeCell ref="I11:J11"/>
  </mergeCells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4"/>
  <dimension ref="A1:M198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9" sqref="G9"/>
    </sheetView>
  </sheetViews>
  <sheetFormatPr defaultColWidth="9.00390625" defaultRowHeight="12.75"/>
  <cols>
    <col min="1" max="1" width="30.00390625" style="2" customWidth="1"/>
    <col min="2" max="2" width="6.00390625" style="37" customWidth="1"/>
    <col min="3" max="3" width="7.00390625" style="37" customWidth="1"/>
    <col min="4" max="4" width="31.375" style="37" customWidth="1"/>
  </cols>
  <sheetData>
    <row r="1" spans="1:11" ht="12.75">
      <c r="A1" s="41"/>
      <c r="B1" s="88" t="s">
        <v>43</v>
      </c>
      <c r="C1" s="115" t="s">
        <v>44</v>
      </c>
      <c r="D1" s="115"/>
      <c r="E1" s="3"/>
      <c r="F1" s="3"/>
      <c r="G1" s="3"/>
      <c r="H1" s="3"/>
      <c r="I1" s="3"/>
      <c r="J1" s="3"/>
      <c r="K1" s="3"/>
    </row>
    <row r="2" spans="1:11" ht="12.75">
      <c r="A2" s="41"/>
      <c r="B2" s="39"/>
      <c r="C2" s="39"/>
      <c r="D2" s="39"/>
      <c r="E2" s="3"/>
      <c r="F2" s="3"/>
      <c r="G2" s="3"/>
      <c r="H2" s="3"/>
      <c r="I2" s="3"/>
      <c r="J2" s="3"/>
      <c r="K2" s="3"/>
    </row>
    <row r="3" spans="1:11" ht="12.75" customHeight="1">
      <c r="A3" s="41"/>
      <c r="B3" s="113" t="str">
        <f>Sabitler!F7</f>
        <v>11 / A</v>
      </c>
      <c r="C3" s="114"/>
      <c r="D3" s="63" t="s">
        <v>39</v>
      </c>
      <c r="E3" s="3"/>
      <c r="F3" s="3"/>
      <c r="G3" s="3"/>
      <c r="H3" s="3"/>
      <c r="I3" s="3"/>
      <c r="J3" s="3"/>
      <c r="K3" s="3"/>
    </row>
    <row r="4" spans="1:11" ht="24">
      <c r="A4" s="94" t="s">
        <v>47</v>
      </c>
      <c r="B4" s="43" t="s">
        <v>15</v>
      </c>
      <c r="C4" s="44" t="s">
        <v>14</v>
      </c>
      <c r="D4" s="45" t="s">
        <v>34</v>
      </c>
      <c r="E4" s="116" t="s">
        <v>48</v>
      </c>
      <c r="F4" s="117"/>
      <c r="G4" s="61" t="s">
        <v>23</v>
      </c>
      <c r="H4" s="3"/>
      <c r="I4" s="3"/>
      <c r="J4" s="3"/>
      <c r="K4" s="3"/>
    </row>
    <row r="5" spans="1:13" ht="12.75">
      <c r="A5" s="41"/>
      <c r="B5" s="9">
        <v>1</v>
      </c>
      <c r="C5" s="59">
        <v>313</v>
      </c>
      <c r="D5" s="40"/>
      <c r="E5" s="61">
        <f>veriler!F5</f>
        <v>457</v>
      </c>
      <c r="F5" s="61">
        <f>veriler!G5</f>
        <v>801</v>
      </c>
      <c r="G5" s="61">
        <f>veriler!H5</f>
        <v>904</v>
      </c>
      <c r="H5" s="61" t="str">
        <f>veriler!L5</f>
        <v> </v>
      </c>
      <c r="I5" s="61"/>
      <c r="J5" s="61"/>
      <c r="K5" s="3"/>
      <c r="M5" s="62" t="str">
        <f>CONCATENATE(" ",C5," ")</f>
        <v> 313 </v>
      </c>
    </row>
    <row r="6" spans="1:13" ht="12.75">
      <c r="A6" s="41"/>
      <c r="B6" s="9">
        <v>2</v>
      </c>
      <c r="C6" s="59">
        <v>396</v>
      </c>
      <c r="D6" s="40"/>
      <c r="E6" s="61">
        <f>veriler!F6</f>
        <v>415</v>
      </c>
      <c r="F6" s="61">
        <f>veriler!G6</f>
        <v>435</v>
      </c>
      <c r="G6" s="61">
        <f>veriler!H6</f>
        <v>438</v>
      </c>
      <c r="H6" s="61" t="str">
        <f>veriler!L6</f>
        <v> </v>
      </c>
      <c r="I6" s="61"/>
      <c r="J6" s="61"/>
      <c r="K6" s="3"/>
      <c r="M6" s="62" t="str">
        <f aca="true" t="shared" si="0" ref="M6:M54">CONCATENATE(" ",C6," ")</f>
        <v> 396 </v>
      </c>
    </row>
    <row r="7" spans="1:13" ht="12.75">
      <c r="A7" s="41"/>
      <c r="B7" s="9">
        <v>3</v>
      </c>
      <c r="C7" s="59">
        <v>400</v>
      </c>
      <c r="D7" s="40"/>
      <c r="E7" s="61">
        <f>veriler!F7</f>
        <v>433</v>
      </c>
      <c r="F7" s="61">
        <f>veriler!G7</f>
        <v>448</v>
      </c>
      <c r="G7" s="61">
        <f>veriler!H7</f>
        <v>452</v>
      </c>
      <c r="H7" s="61" t="str">
        <f>veriler!L7</f>
        <v> </v>
      </c>
      <c r="I7" s="61"/>
      <c r="J7" s="61"/>
      <c r="K7" s="3"/>
      <c r="M7" s="62" t="str">
        <f t="shared" si="0"/>
        <v> 400 </v>
      </c>
    </row>
    <row r="8" spans="1:13" ht="12.75">
      <c r="A8" s="41"/>
      <c r="B8" s="9">
        <v>4</v>
      </c>
      <c r="C8" s="59">
        <v>413</v>
      </c>
      <c r="D8" s="40"/>
      <c r="E8" s="61">
        <f>veriler!F8</f>
        <v>419</v>
      </c>
      <c r="F8" s="61">
        <f>veriler!G8</f>
        <v>422</v>
      </c>
      <c r="G8" s="61">
        <f>veriler!H8</f>
        <v>771</v>
      </c>
      <c r="H8" s="61" t="str">
        <f>veriler!L8</f>
        <v> </v>
      </c>
      <c r="I8" s="61"/>
      <c r="J8" s="61"/>
      <c r="K8" s="3"/>
      <c r="M8" s="62" t="str">
        <f t="shared" si="0"/>
        <v> 413 </v>
      </c>
    </row>
    <row r="9" spans="1:13" ht="12.75">
      <c r="A9" s="41"/>
      <c r="B9" s="9">
        <v>5</v>
      </c>
      <c r="C9" s="59">
        <v>414</v>
      </c>
      <c r="D9" s="40"/>
      <c r="E9" s="61">
        <f>veriler!F9</f>
        <v>415</v>
      </c>
      <c r="F9" s="61">
        <f>veriler!G9</f>
        <v>448</v>
      </c>
      <c r="G9" s="61">
        <f>veriler!H9</f>
        <v>457</v>
      </c>
      <c r="H9" s="61" t="str">
        <f>veriler!L9</f>
        <v> </v>
      </c>
      <c r="I9" s="61"/>
      <c r="J9" s="61"/>
      <c r="K9" s="3"/>
      <c r="M9" s="62" t="str">
        <f t="shared" si="0"/>
        <v> 414 </v>
      </c>
    </row>
    <row r="10" spans="1:13" ht="12.75">
      <c r="A10" s="41"/>
      <c r="B10" s="9">
        <v>6</v>
      </c>
      <c r="C10" s="59">
        <v>415</v>
      </c>
      <c r="D10" s="40"/>
      <c r="E10" s="61">
        <f>veriler!F10</f>
        <v>442</v>
      </c>
      <c r="F10" s="61">
        <f>veriler!G10</f>
        <v>455</v>
      </c>
      <c r="G10" s="61">
        <f>veriler!H10</f>
        <v>434</v>
      </c>
      <c r="H10" s="61" t="str">
        <f>veriler!L10</f>
        <v> </v>
      </c>
      <c r="I10" s="61"/>
      <c r="J10" s="61"/>
      <c r="K10" s="3"/>
      <c r="M10" s="62" t="str">
        <f t="shared" si="0"/>
        <v> 415 </v>
      </c>
    </row>
    <row r="11" spans="1:13" ht="12.75">
      <c r="A11" s="41"/>
      <c r="B11" s="9">
        <v>7</v>
      </c>
      <c r="C11" s="59">
        <v>419</v>
      </c>
      <c r="D11" s="40"/>
      <c r="E11" s="61">
        <f>veriler!F11</f>
        <v>870</v>
      </c>
      <c r="F11" s="61">
        <f>veriler!G11</f>
        <v>951</v>
      </c>
      <c r="G11" s="61">
        <f>veriler!H11</f>
        <v>765</v>
      </c>
      <c r="H11" s="61" t="str">
        <f>veriler!L11</f>
        <v> </v>
      </c>
      <c r="I11" s="61"/>
      <c r="J11" s="61"/>
      <c r="K11" s="3"/>
      <c r="M11" s="62" t="str">
        <f t="shared" si="0"/>
        <v> 419 </v>
      </c>
    </row>
    <row r="12" spans="1:13" ht="12.75">
      <c r="A12" s="41"/>
      <c r="B12" s="9">
        <v>8</v>
      </c>
      <c r="C12" s="59">
        <v>422</v>
      </c>
      <c r="D12" s="40"/>
      <c r="E12" s="61">
        <f>veriler!F12</f>
        <v>433</v>
      </c>
      <c r="F12" s="61">
        <f>veriler!G12</f>
        <v>897</v>
      </c>
      <c r="G12" s="61">
        <f>veriler!H12</f>
        <v>466</v>
      </c>
      <c r="H12" s="61" t="str">
        <f>veriler!L12</f>
        <v> </v>
      </c>
      <c r="I12" s="61"/>
      <c r="J12" s="61"/>
      <c r="K12" s="3"/>
      <c r="M12" s="62" t="str">
        <f t="shared" si="0"/>
        <v> 422 </v>
      </c>
    </row>
    <row r="13" spans="1:13" ht="12.75">
      <c r="A13" s="41"/>
      <c r="B13" s="9">
        <v>9</v>
      </c>
      <c r="C13" s="59">
        <v>423</v>
      </c>
      <c r="D13" s="40"/>
      <c r="E13" s="61">
        <f>veriler!F13</f>
        <v>497</v>
      </c>
      <c r="F13" s="61">
        <f>veriler!G13</f>
        <v>886</v>
      </c>
      <c r="G13" s="61">
        <f>veriler!H13</f>
        <v>972</v>
      </c>
      <c r="H13" s="61" t="str">
        <f>veriler!L13</f>
        <v> </v>
      </c>
      <c r="I13" s="61"/>
      <c r="J13" s="61"/>
      <c r="K13" s="3"/>
      <c r="M13" s="62" t="str">
        <f t="shared" si="0"/>
        <v> 423 </v>
      </c>
    </row>
    <row r="14" spans="1:13" ht="12.75">
      <c r="A14" s="41"/>
      <c r="B14" s="9">
        <v>10</v>
      </c>
      <c r="C14" s="59">
        <v>425</v>
      </c>
      <c r="D14" s="40"/>
      <c r="E14" s="61">
        <f>veriler!F14</f>
        <v>427</v>
      </c>
      <c r="F14" s="61">
        <f>veriler!G14</f>
        <v>444</v>
      </c>
      <c r="G14" s="61">
        <f>veriler!H14</f>
        <v>977</v>
      </c>
      <c r="H14" s="61" t="str">
        <f>veriler!L14</f>
        <v> </v>
      </c>
      <c r="I14" s="61"/>
      <c r="J14" s="61"/>
      <c r="K14" s="3"/>
      <c r="M14" s="62" t="str">
        <f t="shared" si="0"/>
        <v> 425 </v>
      </c>
    </row>
    <row r="15" spans="1:13" ht="12.75">
      <c r="A15" s="41"/>
      <c r="B15" s="9">
        <v>11</v>
      </c>
      <c r="C15" s="59">
        <v>427</v>
      </c>
      <c r="D15" s="40"/>
      <c r="E15" s="61">
        <f>veriler!F15</f>
        <v>425</v>
      </c>
      <c r="F15" s="61">
        <f>veriler!G15</f>
        <v>313</v>
      </c>
      <c r="G15" s="61">
        <f>veriler!H15</f>
        <v>414</v>
      </c>
      <c r="H15" s="61" t="str">
        <f>veriler!L15</f>
        <v> </v>
      </c>
      <c r="I15" s="61"/>
      <c r="J15" s="61"/>
      <c r="K15" s="3"/>
      <c r="M15" s="62" t="str">
        <f t="shared" si="0"/>
        <v> 427 </v>
      </c>
    </row>
    <row r="16" spans="1:13" ht="12.75">
      <c r="A16" s="41"/>
      <c r="B16" s="9">
        <v>12</v>
      </c>
      <c r="C16" s="59">
        <v>433</v>
      </c>
      <c r="D16" s="40"/>
      <c r="E16" s="61">
        <f>veriler!F16</f>
        <v>413</v>
      </c>
      <c r="F16" s="61">
        <f>veriler!G16</f>
        <v>400</v>
      </c>
      <c r="G16" s="61">
        <f>veriler!H16</f>
        <v>454</v>
      </c>
      <c r="H16" s="61" t="str">
        <f>veriler!L16</f>
        <v> </v>
      </c>
      <c r="I16" s="61"/>
      <c r="J16" s="61"/>
      <c r="K16" s="3"/>
      <c r="M16" s="62" t="str">
        <f t="shared" si="0"/>
        <v> 433 </v>
      </c>
    </row>
    <row r="17" spans="1:13" ht="12.75">
      <c r="A17" s="41"/>
      <c r="B17" s="9">
        <v>13</v>
      </c>
      <c r="C17" s="59">
        <v>434</v>
      </c>
      <c r="D17" s="40"/>
      <c r="E17" s="61">
        <f>veriler!F17</f>
        <v>451</v>
      </c>
      <c r="F17" s="61">
        <f>veriler!G17</f>
        <v>801</v>
      </c>
      <c r="G17" s="61">
        <f>veriler!H17</f>
        <v>885</v>
      </c>
      <c r="H17" s="61" t="str">
        <f>veriler!L17</f>
        <v> </v>
      </c>
      <c r="I17" s="61"/>
      <c r="J17" s="61"/>
      <c r="K17" s="3"/>
      <c r="M17" s="62" t="str">
        <f t="shared" si="0"/>
        <v> 434 </v>
      </c>
    </row>
    <row r="18" spans="1:13" ht="12.75">
      <c r="A18" s="41"/>
      <c r="B18" s="9">
        <v>14</v>
      </c>
      <c r="C18" s="59">
        <v>435</v>
      </c>
      <c r="D18" s="40"/>
      <c r="E18" s="61">
        <f>veriler!F18</f>
        <v>815</v>
      </c>
      <c r="F18" s="61">
        <f>veriler!G18</f>
        <v>770</v>
      </c>
      <c r="G18" s="61">
        <f>veriler!H18</f>
        <v>870</v>
      </c>
      <c r="H18" s="61" t="str">
        <f>veriler!L18</f>
        <v> </v>
      </c>
      <c r="I18" s="61"/>
      <c r="J18" s="61"/>
      <c r="K18" s="3"/>
      <c r="M18" s="62" t="str">
        <f t="shared" si="0"/>
        <v> 435 </v>
      </c>
    </row>
    <row r="19" spans="1:13" ht="12.75">
      <c r="A19" s="41"/>
      <c r="B19" s="9">
        <v>15</v>
      </c>
      <c r="C19" s="59">
        <v>436</v>
      </c>
      <c r="D19" s="40"/>
      <c r="E19" s="61">
        <f>veriler!F19</f>
        <v>448</v>
      </c>
      <c r="F19" s="61">
        <f>veriler!G19</f>
        <v>815</v>
      </c>
      <c r="G19" s="61">
        <f>veriler!H19</f>
        <v>456</v>
      </c>
      <c r="H19" s="61" t="str">
        <f>veriler!L19</f>
        <v> </v>
      </c>
      <c r="I19" s="61"/>
      <c r="J19" s="61"/>
      <c r="K19" s="3"/>
      <c r="M19" s="62" t="str">
        <f t="shared" si="0"/>
        <v> 436 </v>
      </c>
    </row>
    <row r="20" spans="1:13" ht="12.75">
      <c r="A20" s="41"/>
      <c r="B20" s="9">
        <v>16</v>
      </c>
      <c r="C20" s="59">
        <v>438</v>
      </c>
      <c r="D20" s="40"/>
      <c r="E20" s="61">
        <f>veriler!F20</f>
        <v>436</v>
      </c>
      <c r="F20" s="61">
        <f>veriler!G20</f>
        <v>396</v>
      </c>
      <c r="G20" s="61">
        <f>veriler!H20</f>
        <v>977</v>
      </c>
      <c r="H20" s="61" t="str">
        <f>veriler!L20</f>
        <v> </v>
      </c>
      <c r="I20" s="61"/>
      <c r="J20" s="61"/>
      <c r="K20" s="3"/>
      <c r="M20" s="62" t="str">
        <f t="shared" si="0"/>
        <v> 438 </v>
      </c>
    </row>
    <row r="21" spans="1:13" ht="12.75">
      <c r="A21" s="41"/>
      <c r="B21" s="9">
        <v>17</v>
      </c>
      <c r="C21" s="59">
        <v>442</v>
      </c>
      <c r="D21" s="40"/>
      <c r="E21" s="61">
        <f>veriler!F21</f>
        <v>497</v>
      </c>
      <c r="F21" s="61">
        <f>veriler!G21</f>
        <v>423</v>
      </c>
      <c r="G21" s="61">
        <f>veriler!H21</f>
        <v>791</v>
      </c>
      <c r="H21" s="61" t="str">
        <f>veriler!L21</f>
        <v> </v>
      </c>
      <c r="I21" s="61"/>
      <c r="J21" s="61"/>
      <c r="K21" s="3"/>
      <c r="M21" s="62" t="str">
        <f t="shared" si="0"/>
        <v> 442 </v>
      </c>
    </row>
    <row r="22" spans="1:13" ht="12.75">
      <c r="A22" s="41"/>
      <c r="B22" s="9">
        <v>18</v>
      </c>
      <c r="C22" s="59">
        <v>444</v>
      </c>
      <c r="D22" s="40"/>
      <c r="E22" s="61">
        <f>veriler!F22</f>
        <v>451</v>
      </c>
      <c r="F22" s="61">
        <f>veriler!G22</f>
        <v>774</v>
      </c>
      <c r="G22" s="61">
        <f>veriler!H22</f>
        <v>497</v>
      </c>
      <c r="H22" s="61" t="str">
        <f>veriler!L22</f>
        <v> </v>
      </c>
      <c r="I22" s="61"/>
      <c r="J22" s="61"/>
      <c r="K22" s="3"/>
      <c r="M22" s="62" t="str">
        <f t="shared" si="0"/>
        <v> 444 </v>
      </c>
    </row>
    <row r="23" spans="1:13" ht="12.75">
      <c r="A23" s="41"/>
      <c r="B23" s="9">
        <v>19</v>
      </c>
      <c r="C23" s="59">
        <v>448</v>
      </c>
      <c r="D23" s="40"/>
      <c r="E23" s="61">
        <f>veriler!F23</f>
        <v>313</v>
      </c>
      <c r="F23" s="61">
        <f>veriler!G23</f>
        <v>815</v>
      </c>
      <c r="G23" s="61">
        <f>veriler!H23</f>
        <v>886</v>
      </c>
      <c r="H23" s="61" t="str">
        <f>veriler!L23</f>
        <v> </v>
      </c>
      <c r="I23" s="61"/>
      <c r="J23" s="61"/>
      <c r="K23" s="3"/>
      <c r="M23" s="62" t="str">
        <f t="shared" si="0"/>
        <v> 448 </v>
      </c>
    </row>
    <row r="24" spans="1:13" ht="12.75">
      <c r="A24" s="41"/>
      <c r="B24" s="9">
        <v>20</v>
      </c>
      <c r="C24" s="59">
        <v>449</v>
      </c>
      <c r="D24" s="40"/>
      <c r="E24" s="61">
        <f>veriler!F24</f>
        <v>765</v>
      </c>
      <c r="F24" s="61">
        <f>veriler!G24</f>
        <v>791</v>
      </c>
      <c r="G24" s="61">
        <f>veriler!H24</f>
        <v>436</v>
      </c>
      <c r="H24" s="61" t="str">
        <f>veriler!L24</f>
        <v> </v>
      </c>
      <c r="I24" s="61"/>
      <c r="J24" s="61"/>
      <c r="K24" s="3"/>
      <c r="M24" s="62" t="str">
        <f t="shared" si="0"/>
        <v> 449 </v>
      </c>
    </row>
    <row r="25" spans="1:13" ht="12.75">
      <c r="A25" s="41"/>
      <c r="B25" s="9">
        <v>21</v>
      </c>
      <c r="C25" s="59">
        <v>450</v>
      </c>
      <c r="D25" s="40"/>
      <c r="E25" s="61">
        <f>veriler!F25</f>
        <v>449</v>
      </c>
      <c r="F25" s="61">
        <f>veriler!G25</f>
        <v>984</v>
      </c>
      <c r="G25" s="61">
        <f>veriler!H25</f>
        <v>956</v>
      </c>
      <c r="H25" s="61" t="str">
        <f>veriler!L25</f>
        <v> </v>
      </c>
      <c r="I25" s="61"/>
      <c r="J25" s="61"/>
      <c r="K25" s="3"/>
      <c r="M25" s="62" t="str">
        <f t="shared" si="0"/>
        <v> 450 </v>
      </c>
    </row>
    <row r="26" spans="1:13" ht="12.75">
      <c r="A26" s="41"/>
      <c r="B26" s="9">
        <v>22</v>
      </c>
      <c r="C26" s="59">
        <v>451</v>
      </c>
      <c r="D26" s="40"/>
      <c r="E26" s="61">
        <f>veriler!F26</f>
        <v>897</v>
      </c>
      <c r="F26" s="61">
        <f>veriler!G26</f>
        <v>444</v>
      </c>
      <c r="G26" s="61">
        <f>veriler!H26</f>
        <v>774</v>
      </c>
      <c r="H26" s="61" t="str">
        <f>veriler!L26</f>
        <v> </v>
      </c>
      <c r="I26" s="61"/>
      <c r="J26" s="61"/>
      <c r="K26" s="3"/>
      <c r="M26" s="62" t="str">
        <f t="shared" si="0"/>
        <v> 451 </v>
      </c>
    </row>
    <row r="27" spans="1:13" ht="12.75">
      <c r="A27" s="41"/>
      <c r="B27" s="9">
        <v>23</v>
      </c>
      <c r="C27" s="59">
        <v>452</v>
      </c>
      <c r="D27" s="40"/>
      <c r="E27" s="61">
        <f>veriler!F27</f>
        <v>413</v>
      </c>
      <c r="F27" s="61">
        <f>veriler!G27</f>
        <v>422</v>
      </c>
      <c r="G27" s="61">
        <f>veriler!H27</f>
        <v>454</v>
      </c>
      <c r="H27" s="61" t="str">
        <f>veriler!L27</f>
        <v> </v>
      </c>
      <c r="I27" s="61"/>
      <c r="J27" s="61"/>
      <c r="K27" s="3"/>
      <c r="M27" s="62" t="str">
        <f t="shared" si="0"/>
        <v> 452 </v>
      </c>
    </row>
    <row r="28" spans="1:13" ht="12.75">
      <c r="A28" s="41"/>
      <c r="B28" s="9">
        <v>24</v>
      </c>
      <c r="C28" s="59">
        <v>454</v>
      </c>
      <c r="D28" s="40"/>
      <c r="E28" s="61">
        <f>veriler!F28</f>
        <v>435</v>
      </c>
      <c r="F28" s="61">
        <f>veriler!G28</f>
        <v>774</v>
      </c>
      <c r="G28" s="61">
        <f>veriler!H28</f>
        <v>452</v>
      </c>
      <c r="H28" s="61" t="str">
        <f>veriler!L28</f>
        <v> </v>
      </c>
      <c r="I28" s="61"/>
      <c r="J28" s="61"/>
      <c r="K28" s="3"/>
      <c r="M28" s="62" t="str">
        <f t="shared" si="0"/>
        <v> 454 </v>
      </c>
    </row>
    <row r="29" spans="1:13" ht="12.75">
      <c r="A29" s="41"/>
      <c r="B29" s="9">
        <v>25</v>
      </c>
      <c r="C29" s="59">
        <v>455</v>
      </c>
      <c r="D29" s="40"/>
      <c r="E29" s="61">
        <f>veriler!F29</f>
        <v>433</v>
      </c>
      <c r="F29" s="61">
        <f>veriler!G29</f>
        <v>449</v>
      </c>
      <c r="G29" s="61">
        <f>veriler!H29</f>
        <v>466</v>
      </c>
      <c r="H29" s="61" t="str">
        <f>veriler!L29</f>
        <v> </v>
      </c>
      <c r="I29" s="61"/>
      <c r="J29" s="61"/>
      <c r="K29" s="3"/>
      <c r="M29" s="62" t="str">
        <f t="shared" si="0"/>
        <v> 455 </v>
      </c>
    </row>
    <row r="30" spans="1:13" ht="12.75">
      <c r="A30" s="41"/>
      <c r="B30" s="9">
        <v>26</v>
      </c>
      <c r="C30" s="59">
        <v>456</v>
      </c>
      <c r="D30" s="40"/>
      <c r="E30" s="61">
        <f>veriler!F30</f>
        <v>452</v>
      </c>
      <c r="F30" s="61">
        <f>veriler!G30</f>
        <v>448</v>
      </c>
      <c r="G30" s="61">
        <f>veriler!H30</f>
        <v>433</v>
      </c>
      <c r="H30" s="61" t="str">
        <f>veriler!L30</f>
        <v> </v>
      </c>
      <c r="I30" s="61"/>
      <c r="J30" s="61"/>
      <c r="K30" s="3"/>
      <c r="M30" s="62" t="str">
        <f t="shared" si="0"/>
        <v> 456 </v>
      </c>
    </row>
    <row r="31" spans="1:13" ht="12.75">
      <c r="A31" s="41"/>
      <c r="B31" s="9">
        <v>27</v>
      </c>
      <c r="C31" s="59">
        <v>457</v>
      </c>
      <c r="D31" s="40"/>
      <c r="E31" s="61">
        <f>veriler!F31</f>
        <v>434</v>
      </c>
      <c r="F31" s="61">
        <f>veriler!G31</f>
        <v>897</v>
      </c>
      <c r="G31" s="61">
        <f>veriler!H31</f>
        <v>771</v>
      </c>
      <c r="H31" s="61" t="str">
        <f>veriler!L31</f>
        <v> </v>
      </c>
      <c r="I31" s="61"/>
      <c r="J31" s="61"/>
      <c r="K31" s="3"/>
      <c r="M31" s="62" t="str">
        <f t="shared" si="0"/>
        <v> 457 </v>
      </c>
    </row>
    <row r="32" spans="1:13" ht="12.75">
      <c r="A32" s="41"/>
      <c r="B32" s="9">
        <v>28</v>
      </c>
      <c r="C32" s="59">
        <v>466</v>
      </c>
      <c r="D32" s="40"/>
      <c r="E32" s="61">
        <f>veriler!F32</f>
        <v>433</v>
      </c>
      <c r="F32" s="61">
        <f>veriler!G32</f>
        <v>422</v>
      </c>
      <c r="G32" s="61">
        <f>veriler!H32</f>
        <v>454</v>
      </c>
      <c r="H32" s="61" t="str">
        <f>veriler!L32</f>
        <v> </v>
      </c>
      <c r="I32" s="61"/>
      <c r="J32" s="61"/>
      <c r="K32" s="3"/>
      <c r="M32" s="62" t="str">
        <f t="shared" si="0"/>
        <v> 466 </v>
      </c>
    </row>
    <row r="33" spans="1:13" ht="12.75">
      <c r="A33" s="41"/>
      <c r="B33" s="9">
        <v>29</v>
      </c>
      <c r="C33" s="59">
        <v>497</v>
      </c>
      <c r="D33" s="40"/>
      <c r="E33" s="61">
        <f>veriler!F33</f>
        <v>449</v>
      </c>
      <c r="F33" s="61">
        <f>veriler!G33</f>
        <v>442</v>
      </c>
      <c r="G33" s="61">
        <f>veriler!H33</f>
        <v>466</v>
      </c>
      <c r="H33" s="61" t="str">
        <f>veriler!L33</f>
        <v> </v>
      </c>
      <c r="I33" s="61"/>
      <c r="J33" s="61"/>
      <c r="K33" s="3"/>
      <c r="M33" s="62" t="str">
        <f t="shared" si="0"/>
        <v> 497 </v>
      </c>
    </row>
    <row r="34" spans="1:13" ht="12.75">
      <c r="A34" s="41"/>
      <c r="B34" s="9">
        <v>30</v>
      </c>
      <c r="C34" s="59">
        <v>765</v>
      </c>
      <c r="D34" s="40"/>
      <c r="E34" s="61">
        <f>veriler!F34</f>
        <v>419</v>
      </c>
      <c r="F34" s="61">
        <f>veriler!G34</f>
        <v>984</v>
      </c>
      <c r="G34" s="61">
        <f>veriler!H34</f>
        <v>770</v>
      </c>
      <c r="H34" s="61" t="str">
        <f>veriler!L34</f>
        <v> </v>
      </c>
      <c r="I34" s="61"/>
      <c r="J34" s="61"/>
      <c r="K34" s="3"/>
      <c r="M34" s="62" t="str">
        <f t="shared" si="0"/>
        <v> 765 </v>
      </c>
    </row>
    <row r="35" spans="1:13" ht="12.75">
      <c r="A35" s="41"/>
      <c r="B35" s="9">
        <v>31</v>
      </c>
      <c r="C35" s="59">
        <v>770</v>
      </c>
      <c r="D35" s="40"/>
      <c r="E35" s="61">
        <f>veriler!F35</f>
        <v>774</v>
      </c>
      <c r="F35" s="61">
        <f>veriler!G35</f>
        <v>791</v>
      </c>
      <c r="G35" s="61">
        <f>veriler!H35</f>
        <v>995</v>
      </c>
      <c r="H35" s="61" t="str">
        <f>veriler!L35</f>
        <v> </v>
      </c>
      <c r="I35" s="61"/>
      <c r="J35" s="61"/>
      <c r="K35" s="3"/>
      <c r="M35" s="62" t="str">
        <f t="shared" si="0"/>
        <v> 770 </v>
      </c>
    </row>
    <row r="36" spans="1:13" ht="12.75">
      <c r="A36" s="41"/>
      <c r="B36" s="9">
        <v>32</v>
      </c>
      <c r="C36" s="59">
        <v>771</v>
      </c>
      <c r="D36" s="40"/>
      <c r="E36" s="61">
        <f>veriler!F36</f>
        <v>400</v>
      </c>
      <c r="F36" s="61">
        <f>veriler!G36</f>
        <v>313</v>
      </c>
      <c r="G36" s="61">
        <f>veriler!H36</f>
        <v>951</v>
      </c>
      <c r="H36" s="61" t="str">
        <f>veriler!L36</f>
        <v> </v>
      </c>
      <c r="I36" s="61"/>
      <c r="J36" s="61"/>
      <c r="K36" s="3"/>
      <c r="M36" s="62" t="str">
        <f t="shared" si="0"/>
        <v> 771 </v>
      </c>
    </row>
    <row r="37" spans="1:13" ht="12.75">
      <c r="A37" s="41"/>
      <c r="B37" s="9">
        <v>33</v>
      </c>
      <c r="C37" s="59">
        <v>774</v>
      </c>
      <c r="D37" s="40"/>
      <c r="E37" s="61">
        <f>veriler!F37</f>
        <v>433</v>
      </c>
      <c r="F37" s="61">
        <f>veriler!G37</f>
        <v>765</v>
      </c>
      <c r="G37" s="61">
        <f>veriler!H37</f>
        <v>886</v>
      </c>
      <c r="H37" s="61" t="str">
        <f>veriler!L37</f>
        <v> </v>
      </c>
      <c r="I37" s="61"/>
      <c r="J37" s="61"/>
      <c r="K37" s="3"/>
      <c r="M37" s="62" t="str">
        <f t="shared" si="0"/>
        <v> 774 </v>
      </c>
    </row>
    <row r="38" spans="1:13" ht="12.75">
      <c r="A38" s="41"/>
      <c r="B38" s="9">
        <v>34</v>
      </c>
      <c r="C38" s="59">
        <v>791</v>
      </c>
      <c r="D38" s="40"/>
      <c r="E38" s="61">
        <f>veriler!F38</f>
        <v>456</v>
      </c>
      <c r="F38" s="61">
        <f>veriler!G38</f>
        <v>897</v>
      </c>
      <c r="G38" s="61">
        <f>veriler!H38</f>
        <v>444</v>
      </c>
      <c r="H38" s="61" t="str">
        <f>veriler!L38</f>
        <v> </v>
      </c>
      <c r="I38" s="61"/>
      <c r="J38" s="61"/>
      <c r="K38" s="3"/>
      <c r="M38" s="62" t="str">
        <f t="shared" si="0"/>
        <v> 791 </v>
      </c>
    </row>
    <row r="39" spans="1:13" ht="12.75">
      <c r="A39" s="41"/>
      <c r="B39" s="9">
        <v>35</v>
      </c>
      <c r="C39" s="59">
        <v>801</v>
      </c>
      <c r="D39" s="40"/>
      <c r="E39" s="61">
        <f>veriler!F39</f>
        <v>451</v>
      </c>
      <c r="F39" s="61">
        <f>veriler!G39</f>
        <v>454</v>
      </c>
      <c r="G39" s="61">
        <f>veriler!H39</f>
        <v>466</v>
      </c>
      <c r="H39" s="61" t="str">
        <f>veriler!L39</f>
        <v> </v>
      </c>
      <c r="I39" s="61"/>
      <c r="J39" s="61"/>
      <c r="K39" s="3"/>
      <c r="M39" s="62" t="str">
        <f t="shared" si="0"/>
        <v> 801 </v>
      </c>
    </row>
    <row r="40" spans="1:13" ht="12.75">
      <c r="A40" s="41"/>
      <c r="B40" s="9">
        <v>36</v>
      </c>
      <c r="C40" s="59">
        <v>815</v>
      </c>
      <c r="D40" s="40"/>
      <c r="E40" s="61">
        <f>veriler!F40</f>
        <v>448</v>
      </c>
      <c r="F40" s="61">
        <f>veriler!G40</f>
        <v>765</v>
      </c>
      <c r="G40" s="61">
        <f>veriler!H40</f>
        <v>435</v>
      </c>
      <c r="H40" s="61" t="str">
        <f>veriler!L40</f>
        <v> </v>
      </c>
      <c r="I40" s="61"/>
      <c r="J40" s="61"/>
      <c r="K40" s="3"/>
      <c r="M40" s="62" t="str">
        <f t="shared" si="0"/>
        <v> 815 </v>
      </c>
    </row>
    <row r="41" spans="1:13" ht="12.75">
      <c r="A41" s="41"/>
      <c r="B41" s="9">
        <v>37</v>
      </c>
      <c r="C41" s="59">
        <v>840</v>
      </c>
      <c r="D41" s="40"/>
      <c r="E41" s="61">
        <f>veriler!F41</f>
        <v>427</v>
      </c>
      <c r="F41" s="61">
        <f>veriler!G41</f>
        <v>414</v>
      </c>
      <c r="G41" s="61">
        <f>veriler!H41</f>
        <v>497</v>
      </c>
      <c r="H41" s="61" t="str">
        <f>veriler!L41</f>
        <v> </v>
      </c>
      <c r="I41" s="61"/>
      <c r="J41" s="61"/>
      <c r="K41" s="3"/>
      <c r="M41" s="62" t="str">
        <f t="shared" si="0"/>
        <v> 840 </v>
      </c>
    </row>
    <row r="42" spans="1:13" ht="12.75">
      <c r="A42" s="41"/>
      <c r="B42" s="9">
        <v>38</v>
      </c>
      <c r="C42" s="59">
        <v>870</v>
      </c>
      <c r="D42" s="40"/>
      <c r="E42" s="61">
        <f>veriler!F42</f>
        <v>448</v>
      </c>
      <c r="F42" s="61">
        <f>veriler!G42</f>
        <v>419</v>
      </c>
      <c r="G42" s="61">
        <f>veriler!H42</f>
        <v>435</v>
      </c>
      <c r="H42" s="61" t="str">
        <f>veriler!L42</f>
        <v> </v>
      </c>
      <c r="I42" s="61"/>
      <c r="J42" s="61"/>
      <c r="K42" s="3"/>
      <c r="M42" s="62"/>
    </row>
    <row r="43" spans="1:13" ht="12.75">
      <c r="A43" s="41"/>
      <c r="B43" s="9">
        <v>39</v>
      </c>
      <c r="C43" s="59">
        <v>881</v>
      </c>
      <c r="D43" s="40"/>
      <c r="E43" s="61">
        <f>veriler!F43</f>
        <v>770</v>
      </c>
      <c r="F43" s="61">
        <f>veriler!G43</f>
        <v>765</v>
      </c>
      <c r="G43" s="61">
        <f>veriler!H43</f>
        <v>422</v>
      </c>
      <c r="H43" s="61" t="str">
        <f>veriler!L43</f>
        <v> </v>
      </c>
      <c r="I43" s="61"/>
      <c r="J43" s="61"/>
      <c r="K43" s="3"/>
      <c r="M43" s="62"/>
    </row>
    <row r="44" spans="1:13" ht="12.75">
      <c r="A44" s="41"/>
      <c r="B44" s="9">
        <v>40</v>
      </c>
      <c r="C44" s="59">
        <v>885</v>
      </c>
      <c r="D44" s="40"/>
      <c r="E44" s="61">
        <f>veriler!F44</f>
        <v>801</v>
      </c>
      <c r="F44" s="61">
        <f>veriler!G44</f>
        <v>466</v>
      </c>
      <c r="G44" s="61">
        <f>veriler!H44</f>
        <v>951</v>
      </c>
      <c r="H44" s="61" t="str">
        <f>veriler!L44</f>
        <v> </v>
      </c>
      <c r="I44" s="61"/>
      <c r="J44" s="61"/>
      <c r="K44" s="3"/>
      <c r="M44" s="62"/>
    </row>
    <row r="45" spans="1:13" ht="12.75">
      <c r="A45" s="41"/>
      <c r="B45" s="9">
        <v>41</v>
      </c>
      <c r="C45" s="59">
        <v>886</v>
      </c>
      <c r="D45" s="40"/>
      <c r="E45" s="61">
        <f>veriler!F45</f>
        <v>904</v>
      </c>
      <c r="F45" s="61">
        <f>veriler!G45</f>
        <v>448</v>
      </c>
      <c r="G45" s="61">
        <f>veriler!H45</f>
        <v>455</v>
      </c>
      <c r="H45" s="61" t="str">
        <f>veriler!L45</f>
        <v> </v>
      </c>
      <c r="I45" s="61"/>
      <c r="J45" s="61"/>
      <c r="K45" s="3"/>
      <c r="M45" s="62"/>
    </row>
    <row r="46" spans="1:13" ht="12.75">
      <c r="A46" s="41"/>
      <c r="B46" s="9">
        <v>42</v>
      </c>
      <c r="C46" s="59">
        <v>897</v>
      </c>
      <c r="D46" s="40"/>
      <c r="E46" s="61">
        <f>veriler!F46</f>
        <v>886</v>
      </c>
      <c r="F46" s="61">
        <f>veriler!G46</f>
        <v>442</v>
      </c>
      <c r="G46" s="61">
        <f>veriler!H46</f>
        <v>456</v>
      </c>
      <c r="H46" s="61" t="str">
        <f>veriler!L46</f>
        <v> </v>
      </c>
      <c r="I46" s="61"/>
      <c r="J46" s="61"/>
      <c r="K46" s="3"/>
      <c r="M46" s="62"/>
    </row>
    <row r="47" spans="1:13" ht="12.75">
      <c r="A47" s="41"/>
      <c r="B47" s="9">
        <v>43</v>
      </c>
      <c r="C47" s="59">
        <v>904</v>
      </c>
      <c r="D47" s="40"/>
      <c r="E47" s="61">
        <f>veriler!F47</f>
        <v>962</v>
      </c>
      <c r="F47" s="61">
        <f>veriler!G47</f>
        <v>452</v>
      </c>
      <c r="G47" s="61">
        <f>veriler!H47</f>
        <v>886</v>
      </c>
      <c r="H47" s="61" t="str">
        <f>veriler!L47</f>
        <v> </v>
      </c>
      <c r="I47" s="61"/>
      <c r="J47" s="61"/>
      <c r="K47" s="3"/>
      <c r="M47" s="62"/>
    </row>
    <row r="48" spans="1:13" ht="12.75">
      <c r="A48" s="41"/>
      <c r="B48" s="9">
        <v>44</v>
      </c>
      <c r="C48" s="59">
        <v>951</v>
      </c>
      <c r="D48" s="40"/>
      <c r="E48" s="61">
        <f>veriler!F48</f>
        <v>400</v>
      </c>
      <c r="F48" s="61">
        <f>veriler!G48</f>
        <v>425</v>
      </c>
      <c r="G48" s="61">
        <f>veriler!H48</f>
        <v>454</v>
      </c>
      <c r="H48" s="61" t="str">
        <f>veriler!L48</f>
        <v> </v>
      </c>
      <c r="I48" s="61"/>
      <c r="J48" s="61"/>
      <c r="K48" s="3"/>
      <c r="M48" s="62" t="str">
        <f t="shared" si="0"/>
        <v> 951 </v>
      </c>
    </row>
    <row r="49" spans="1:13" ht="12.75">
      <c r="A49" s="41"/>
      <c r="B49" s="9">
        <v>45</v>
      </c>
      <c r="C49" s="59">
        <v>956</v>
      </c>
      <c r="D49" s="40"/>
      <c r="E49" s="61">
        <f>veriler!F49</f>
        <v>962</v>
      </c>
      <c r="F49" s="61">
        <f>veriler!G49</f>
        <v>870</v>
      </c>
      <c r="G49" s="61">
        <f>veriler!H49</f>
        <v>984</v>
      </c>
      <c r="H49" s="61" t="str">
        <f>veriler!L49</f>
        <v> </v>
      </c>
      <c r="I49" s="61"/>
      <c r="J49" s="61"/>
      <c r="K49" s="3"/>
      <c r="M49" s="62" t="str">
        <f t="shared" si="0"/>
        <v> 956 </v>
      </c>
    </row>
    <row r="50" spans="1:13" ht="12.75">
      <c r="A50" s="41"/>
      <c r="B50" s="9">
        <v>46</v>
      </c>
      <c r="C50" s="59">
        <v>962</v>
      </c>
      <c r="D50" s="40"/>
      <c r="E50" s="61">
        <f>veriler!F50</f>
        <v>449</v>
      </c>
      <c r="F50" s="61">
        <f>veriler!G50</f>
        <v>423</v>
      </c>
      <c r="G50" s="61">
        <f>veriler!H50</f>
        <v>438</v>
      </c>
      <c r="H50" s="61" t="str">
        <f>veriler!L50</f>
        <v> </v>
      </c>
      <c r="I50" s="61"/>
      <c r="J50" s="61"/>
      <c r="K50" s="3"/>
      <c r="M50" s="62"/>
    </row>
    <row r="51" spans="1:13" ht="12.75">
      <c r="A51" s="41"/>
      <c r="B51" s="9">
        <v>47</v>
      </c>
      <c r="C51" s="59">
        <v>972</v>
      </c>
      <c r="D51" s="40"/>
      <c r="E51" s="61">
        <f>veriler!F51</f>
        <v>951</v>
      </c>
      <c r="F51" s="61">
        <f>veriler!G51</f>
        <v>885</v>
      </c>
      <c r="G51" s="61">
        <f>veriler!H51</f>
        <v>897</v>
      </c>
      <c r="H51" s="61" t="str">
        <f>veriler!L51</f>
        <v> </v>
      </c>
      <c r="I51" s="61"/>
      <c r="J51" s="61"/>
      <c r="K51" s="3"/>
      <c r="M51" s="62"/>
    </row>
    <row r="52" spans="1:13" ht="12.75">
      <c r="A52" s="41"/>
      <c r="B52" s="9">
        <v>48</v>
      </c>
      <c r="C52" s="59">
        <v>977</v>
      </c>
      <c r="D52" s="40"/>
      <c r="E52" s="61">
        <f>veriler!F52</f>
        <v>457</v>
      </c>
      <c r="F52" s="61">
        <f>veriler!G52</f>
        <v>444</v>
      </c>
      <c r="G52" s="61">
        <f>veriler!H52</f>
        <v>414</v>
      </c>
      <c r="H52" s="61" t="str">
        <f>veriler!L52</f>
        <v> </v>
      </c>
      <c r="I52" s="61"/>
      <c r="J52" s="61"/>
      <c r="K52" s="3"/>
      <c r="M52" s="62"/>
    </row>
    <row r="53" spans="1:13" ht="12.75">
      <c r="A53" s="41"/>
      <c r="B53" s="9">
        <v>49</v>
      </c>
      <c r="C53" s="59">
        <v>984</v>
      </c>
      <c r="D53" s="40"/>
      <c r="E53" s="61">
        <f>veriler!F53</f>
        <v>419</v>
      </c>
      <c r="F53" s="61">
        <f>veriler!G53</f>
        <v>413</v>
      </c>
      <c r="G53" s="61">
        <f>veriler!H53</f>
        <v>466</v>
      </c>
      <c r="H53" s="61" t="str">
        <f>veriler!L53</f>
        <v> </v>
      </c>
      <c r="I53" s="61"/>
      <c r="J53" s="61"/>
      <c r="K53" s="3"/>
      <c r="M53" s="62"/>
    </row>
    <row r="54" spans="1:13" ht="12.75">
      <c r="A54" s="41"/>
      <c r="B54" s="9">
        <v>50</v>
      </c>
      <c r="C54" s="59">
        <v>995</v>
      </c>
      <c r="D54" s="40"/>
      <c r="E54" s="61">
        <f>veriler!F54</f>
        <v>972</v>
      </c>
      <c r="F54" s="61">
        <f>veriler!G54</f>
        <v>422</v>
      </c>
      <c r="G54" s="61">
        <f>veriler!H54</f>
        <v>434</v>
      </c>
      <c r="H54" s="61" t="str">
        <f>veriler!L54</f>
        <v> </v>
      </c>
      <c r="I54" s="61"/>
      <c r="J54" s="61"/>
      <c r="K54" s="3"/>
      <c r="M54" s="62" t="str">
        <f t="shared" si="0"/>
        <v> 995 </v>
      </c>
    </row>
    <row r="55" spans="1:13" ht="12.75">
      <c r="A55" s="41"/>
      <c r="B55" s="39"/>
      <c r="C55" s="42"/>
      <c r="D55" s="42"/>
      <c r="E55" s="3"/>
      <c r="F55" s="3"/>
      <c r="G55" s="3"/>
      <c r="H55" s="3"/>
      <c r="I55" s="3"/>
      <c r="J55" s="3"/>
      <c r="K55" s="3"/>
      <c r="M55" s="62"/>
    </row>
    <row r="56" spans="1:11" ht="12.75">
      <c r="A56" s="41"/>
      <c r="B56" s="39"/>
      <c r="C56" s="42"/>
      <c r="D56" s="42"/>
      <c r="E56" s="3"/>
      <c r="F56" s="3"/>
      <c r="G56" s="3"/>
      <c r="H56" s="3"/>
      <c r="I56" s="3"/>
      <c r="J56" s="3"/>
      <c r="K56" s="3"/>
    </row>
    <row r="57" spans="1:11" ht="12.75">
      <c r="A57" s="41"/>
      <c r="B57" s="39"/>
      <c r="C57" s="42"/>
      <c r="D57" s="42"/>
      <c r="E57" s="3"/>
      <c r="F57" s="3"/>
      <c r="G57" s="3"/>
      <c r="H57" s="3"/>
      <c r="I57" s="3"/>
      <c r="J57" s="3"/>
      <c r="K57" s="3"/>
    </row>
    <row r="58" spans="1:11" ht="12.75">
      <c r="A58" s="41"/>
      <c r="B58" s="39"/>
      <c r="C58" s="42"/>
      <c r="D58" s="42"/>
      <c r="E58" s="3"/>
      <c r="F58" s="3"/>
      <c r="G58" s="3"/>
      <c r="H58" s="3"/>
      <c r="I58" s="3"/>
      <c r="J58" s="3"/>
      <c r="K58" s="3"/>
    </row>
    <row r="59" spans="1:11" ht="12.75">
      <c r="A59" s="41"/>
      <c r="B59" s="39"/>
      <c r="C59" s="42"/>
      <c r="D59" s="42"/>
      <c r="E59" s="3"/>
      <c r="F59" s="3"/>
      <c r="G59" s="3"/>
      <c r="H59" s="3"/>
      <c r="I59" s="3"/>
      <c r="J59" s="3"/>
      <c r="K59" s="3"/>
    </row>
    <row r="60" spans="1:11" ht="12.75">
      <c r="A60" s="41"/>
      <c r="B60" s="39"/>
      <c r="C60" s="42"/>
      <c r="D60" s="42"/>
      <c r="E60" s="3"/>
      <c r="F60" s="3"/>
      <c r="G60" s="3"/>
      <c r="H60" s="3"/>
      <c r="I60" s="3"/>
      <c r="J60" s="3"/>
      <c r="K60" s="3"/>
    </row>
    <row r="61" spans="1:11" ht="12.75">
      <c r="A61" s="41"/>
      <c r="B61" s="39"/>
      <c r="C61" s="42"/>
      <c r="D61" s="42"/>
      <c r="E61" s="3"/>
      <c r="F61" s="3"/>
      <c r="G61" s="3"/>
      <c r="H61" s="3"/>
      <c r="I61" s="3"/>
      <c r="J61" s="3"/>
      <c r="K61" s="3"/>
    </row>
    <row r="62" spans="1:11" ht="12.75">
      <c r="A62" s="41"/>
      <c r="B62" s="39"/>
      <c r="C62" s="42"/>
      <c r="D62" s="42"/>
      <c r="E62" s="3"/>
      <c r="F62" s="3"/>
      <c r="G62" s="3"/>
      <c r="H62" s="3"/>
      <c r="I62" s="3"/>
      <c r="J62" s="3"/>
      <c r="K62" s="3"/>
    </row>
    <row r="63" spans="1:11" ht="12.75">
      <c r="A63" s="41"/>
      <c r="B63" s="39"/>
      <c r="C63" s="42"/>
      <c r="D63" s="42"/>
      <c r="E63" s="3"/>
      <c r="F63" s="3"/>
      <c r="G63" s="3"/>
      <c r="H63" s="3"/>
      <c r="I63" s="3"/>
      <c r="J63" s="3"/>
      <c r="K63" s="3"/>
    </row>
    <row r="64" spans="1:11" ht="12.75">
      <c r="A64" s="41"/>
      <c r="B64" s="39"/>
      <c r="C64" s="42"/>
      <c r="D64" s="42"/>
      <c r="E64" s="3"/>
      <c r="F64" s="3"/>
      <c r="G64" s="3"/>
      <c r="H64" s="3"/>
      <c r="I64" s="3"/>
      <c r="J64" s="3"/>
      <c r="K64" s="3"/>
    </row>
    <row r="65" spans="1:11" ht="12.75">
      <c r="A65" s="41"/>
      <c r="B65" s="39"/>
      <c r="C65" s="42"/>
      <c r="D65" s="42"/>
      <c r="E65" s="3"/>
      <c r="F65" s="3"/>
      <c r="G65" s="3"/>
      <c r="H65" s="3"/>
      <c r="I65" s="3"/>
      <c r="J65" s="3"/>
      <c r="K65" s="3"/>
    </row>
    <row r="66" spans="1:11" ht="12.75">
      <c r="A66" s="41"/>
      <c r="B66" s="39"/>
      <c r="C66" s="42"/>
      <c r="D66" s="42"/>
      <c r="E66" s="3"/>
      <c r="F66" s="3"/>
      <c r="G66" s="3"/>
      <c r="H66" s="3"/>
      <c r="I66" s="3"/>
      <c r="J66" s="3"/>
      <c r="K66" s="3"/>
    </row>
    <row r="67" spans="1:11" ht="12.75">
      <c r="A67" s="41"/>
      <c r="B67" s="39"/>
      <c r="C67" s="42"/>
      <c r="D67" s="42"/>
      <c r="E67" s="3"/>
      <c r="F67" s="3"/>
      <c r="G67" s="3"/>
      <c r="H67" s="3"/>
      <c r="I67" s="3"/>
      <c r="J67" s="3"/>
      <c r="K67" s="3"/>
    </row>
    <row r="68" spans="1:11" ht="12.75">
      <c r="A68" s="41"/>
      <c r="B68" s="39"/>
      <c r="C68" s="42"/>
      <c r="D68" s="42"/>
      <c r="E68" s="3"/>
      <c r="F68" s="3"/>
      <c r="G68" s="3"/>
      <c r="H68" s="3"/>
      <c r="I68" s="3"/>
      <c r="J68" s="3"/>
      <c r="K68" s="3"/>
    </row>
    <row r="69" spans="1:11" ht="12.75">
      <c r="A69" s="41"/>
      <c r="B69" s="39"/>
      <c r="C69" s="42"/>
      <c r="D69" s="42"/>
      <c r="E69" s="3"/>
      <c r="F69" s="3"/>
      <c r="G69" s="3"/>
      <c r="H69" s="3"/>
      <c r="I69" s="3"/>
      <c r="J69" s="3"/>
      <c r="K69" s="3"/>
    </row>
    <row r="70" spans="1:11" ht="12.75">
      <c r="A70" s="41"/>
      <c r="B70" s="39"/>
      <c r="C70" s="42"/>
      <c r="D70" s="42"/>
      <c r="E70" s="3"/>
      <c r="F70" s="3"/>
      <c r="G70" s="3"/>
      <c r="H70" s="3"/>
      <c r="I70" s="3"/>
      <c r="J70" s="3"/>
      <c r="K70" s="3"/>
    </row>
    <row r="71" spans="1:11" ht="12.75">
      <c r="A71" s="41"/>
      <c r="B71" s="39"/>
      <c r="C71" s="42"/>
      <c r="D71" s="42"/>
      <c r="E71" s="3"/>
      <c r="F71" s="3"/>
      <c r="G71" s="3"/>
      <c r="H71" s="3"/>
      <c r="I71" s="3"/>
      <c r="J71" s="3"/>
      <c r="K71" s="3"/>
    </row>
    <row r="72" spans="1:11" ht="12.75">
      <c r="A72" s="41"/>
      <c r="B72" s="39"/>
      <c r="C72" s="42"/>
      <c r="D72" s="42"/>
      <c r="E72" s="3"/>
      <c r="F72" s="3"/>
      <c r="G72" s="3"/>
      <c r="H72" s="3"/>
      <c r="I72" s="3"/>
      <c r="J72" s="3"/>
      <c r="K72" s="3"/>
    </row>
    <row r="73" spans="1:11" ht="12.75">
      <c r="A73" s="41"/>
      <c r="B73" s="39"/>
      <c r="C73" s="42"/>
      <c r="D73" s="42"/>
      <c r="E73" s="3"/>
      <c r="F73" s="3"/>
      <c r="G73" s="3"/>
      <c r="H73" s="3"/>
      <c r="I73" s="3"/>
      <c r="J73" s="3"/>
      <c r="K73" s="3"/>
    </row>
    <row r="74" spans="1:11" ht="12.75">
      <c r="A74" s="41"/>
      <c r="B74" s="39"/>
      <c r="C74" s="42"/>
      <c r="D74" s="42"/>
      <c r="E74" s="3"/>
      <c r="F74" s="3"/>
      <c r="G74" s="3"/>
      <c r="H74" s="3"/>
      <c r="I74" s="3"/>
      <c r="J74" s="3"/>
      <c r="K74" s="3"/>
    </row>
    <row r="75" spans="1:11" ht="12.75">
      <c r="A75" s="41"/>
      <c r="B75" s="39"/>
      <c r="C75" s="42"/>
      <c r="D75" s="42"/>
      <c r="E75" s="3"/>
      <c r="F75" s="3"/>
      <c r="G75" s="3"/>
      <c r="H75" s="3"/>
      <c r="I75" s="3"/>
      <c r="J75" s="3"/>
      <c r="K75" s="3"/>
    </row>
    <row r="76" spans="1:11" ht="12.75">
      <c r="A76" s="41"/>
      <c r="B76" s="39"/>
      <c r="C76" s="42"/>
      <c r="D76" s="42"/>
      <c r="E76" s="3"/>
      <c r="F76" s="3"/>
      <c r="G76" s="3"/>
      <c r="H76" s="3"/>
      <c r="I76" s="3"/>
      <c r="J76" s="3"/>
      <c r="K76" s="3"/>
    </row>
    <row r="77" spans="1:11" ht="12.75">
      <c r="A77" s="41"/>
      <c r="B77" s="39"/>
      <c r="C77" s="42"/>
      <c r="D77" s="42"/>
      <c r="E77" s="3"/>
      <c r="F77" s="3"/>
      <c r="G77" s="3"/>
      <c r="H77" s="3"/>
      <c r="I77" s="3"/>
      <c r="J77" s="3"/>
      <c r="K77" s="3"/>
    </row>
    <row r="78" spans="1:11" ht="12.75">
      <c r="A78" s="41"/>
      <c r="B78" s="39"/>
      <c r="C78" s="42"/>
      <c r="D78" s="42"/>
      <c r="E78" s="3"/>
      <c r="F78" s="3"/>
      <c r="G78" s="3"/>
      <c r="H78" s="3"/>
      <c r="I78" s="3"/>
      <c r="J78" s="3"/>
      <c r="K78" s="3"/>
    </row>
    <row r="79" spans="1:11" ht="12.75">
      <c r="A79" s="41"/>
      <c r="B79" s="39"/>
      <c r="C79" s="42"/>
      <c r="D79" s="42"/>
      <c r="E79" s="3"/>
      <c r="F79" s="3"/>
      <c r="G79" s="3"/>
      <c r="H79" s="3"/>
      <c r="I79" s="3"/>
      <c r="J79" s="3"/>
      <c r="K79" s="3"/>
    </row>
    <row r="80" spans="1:11" ht="12.75">
      <c r="A80" s="41"/>
      <c r="B80" s="39"/>
      <c r="C80" s="42"/>
      <c r="D80" s="42"/>
      <c r="E80" s="3"/>
      <c r="F80" s="3"/>
      <c r="G80" s="3"/>
      <c r="H80" s="3"/>
      <c r="I80" s="3"/>
      <c r="J80" s="3"/>
      <c r="K80" s="3"/>
    </row>
    <row r="81" spans="1:11" ht="12.75">
      <c r="A81" s="41"/>
      <c r="B81" s="39"/>
      <c r="C81" s="42"/>
      <c r="D81" s="42"/>
      <c r="E81" s="3"/>
      <c r="F81" s="3"/>
      <c r="G81" s="3"/>
      <c r="H81" s="3"/>
      <c r="I81" s="3"/>
      <c r="J81" s="3"/>
      <c r="K81" s="3"/>
    </row>
    <row r="82" spans="1:11" ht="12.75">
      <c r="A82" s="41"/>
      <c r="B82" s="39"/>
      <c r="C82" s="42"/>
      <c r="D82" s="42"/>
      <c r="E82" s="3"/>
      <c r="F82" s="3"/>
      <c r="G82" s="3"/>
      <c r="H82" s="3"/>
      <c r="I82" s="3"/>
      <c r="J82" s="3"/>
      <c r="K82" s="3"/>
    </row>
    <row r="83" spans="1:11" ht="12.75">
      <c r="A83" s="41"/>
      <c r="B83" s="39"/>
      <c r="C83" s="42"/>
      <c r="D83" s="42"/>
      <c r="E83" s="3"/>
      <c r="F83" s="3"/>
      <c r="G83" s="3"/>
      <c r="H83" s="3"/>
      <c r="I83" s="3"/>
      <c r="J83" s="3"/>
      <c r="K83" s="3"/>
    </row>
    <row r="84" spans="1:11" ht="12.75">
      <c r="A84" s="41"/>
      <c r="B84" s="39"/>
      <c r="C84" s="42"/>
      <c r="D84" s="42"/>
      <c r="E84" s="3"/>
      <c r="F84" s="3"/>
      <c r="G84" s="3"/>
      <c r="H84" s="3"/>
      <c r="I84" s="3"/>
      <c r="J84" s="3"/>
      <c r="K84" s="3"/>
    </row>
    <row r="85" spans="1:11" ht="12.75">
      <c r="A85" s="41"/>
      <c r="B85" s="39"/>
      <c r="C85" s="42"/>
      <c r="D85" s="42"/>
      <c r="E85" s="3"/>
      <c r="F85" s="3"/>
      <c r="G85" s="3"/>
      <c r="H85" s="3"/>
      <c r="I85" s="3"/>
      <c r="J85" s="3"/>
      <c r="K85" s="3"/>
    </row>
    <row r="86" spans="1:11" ht="12.75">
      <c r="A86" s="41"/>
      <c r="B86" s="39"/>
      <c r="C86" s="42"/>
      <c r="D86" s="42"/>
      <c r="E86" s="3"/>
      <c r="F86" s="3"/>
      <c r="G86" s="3"/>
      <c r="H86" s="3"/>
      <c r="I86" s="3"/>
      <c r="J86" s="3"/>
      <c r="K86" s="3"/>
    </row>
    <row r="87" spans="1:11" ht="12.75">
      <c r="A87" s="41"/>
      <c r="B87" s="39"/>
      <c r="C87" s="42"/>
      <c r="D87" s="42"/>
      <c r="E87" s="3"/>
      <c r="F87" s="3"/>
      <c r="G87" s="3"/>
      <c r="H87" s="3"/>
      <c r="I87" s="3"/>
      <c r="J87" s="3"/>
      <c r="K87" s="3"/>
    </row>
    <row r="88" spans="1:11" ht="12.75">
      <c r="A88" s="41"/>
      <c r="B88" s="39"/>
      <c r="C88" s="42"/>
      <c r="D88" s="42"/>
      <c r="E88" s="3"/>
      <c r="F88" s="3"/>
      <c r="G88" s="3"/>
      <c r="H88" s="3"/>
      <c r="I88" s="3"/>
      <c r="J88" s="3"/>
      <c r="K88" s="3"/>
    </row>
    <row r="89" spans="1:11" ht="12.75">
      <c r="A89" s="41"/>
      <c r="B89" s="39"/>
      <c r="C89" s="42"/>
      <c r="D89" s="42"/>
      <c r="E89" s="3"/>
      <c r="F89" s="3"/>
      <c r="G89" s="3"/>
      <c r="H89" s="3"/>
      <c r="I89" s="3"/>
      <c r="J89" s="3"/>
      <c r="K89" s="3"/>
    </row>
    <row r="90" spans="3:4" ht="12.75">
      <c r="C90" s="38"/>
      <c r="D90" s="38"/>
    </row>
    <row r="91" spans="3:4" ht="12.75">
      <c r="C91" s="38"/>
      <c r="D91" s="38"/>
    </row>
    <row r="92" spans="3:4" ht="12.75">
      <c r="C92" s="38"/>
      <c r="D92" s="38"/>
    </row>
    <row r="93" spans="3:4" ht="12.75">
      <c r="C93" s="38"/>
      <c r="D93" s="38"/>
    </row>
    <row r="94" spans="3:4" ht="12.75">
      <c r="C94" s="38"/>
      <c r="D94" s="38"/>
    </row>
    <row r="95" spans="3:4" ht="12.75">
      <c r="C95" s="38"/>
      <c r="D95" s="38"/>
    </row>
    <row r="96" spans="3:4" ht="12.75">
      <c r="C96" s="38"/>
      <c r="D96" s="38"/>
    </row>
    <row r="97" spans="3:4" ht="12.75">
      <c r="C97" s="38"/>
      <c r="D97" s="38"/>
    </row>
    <row r="98" spans="3:4" ht="12.75">
      <c r="C98" s="38"/>
      <c r="D98" s="38"/>
    </row>
    <row r="99" spans="3:4" ht="12.75">
      <c r="C99" s="38"/>
      <c r="D99" s="38"/>
    </row>
    <row r="100" spans="3:4" ht="12.75">
      <c r="C100" s="38"/>
      <c r="D100" s="38"/>
    </row>
    <row r="101" spans="3:4" ht="12.75">
      <c r="C101" s="38"/>
      <c r="D101" s="38"/>
    </row>
    <row r="102" spans="3:4" ht="12.75">
      <c r="C102" s="38"/>
      <c r="D102" s="38"/>
    </row>
    <row r="103" spans="3:4" ht="12.75">
      <c r="C103" s="38"/>
      <c r="D103" s="38"/>
    </row>
    <row r="104" spans="3:4" ht="12.75">
      <c r="C104" s="38"/>
      <c r="D104" s="38"/>
    </row>
    <row r="105" spans="3:4" ht="12.75">
      <c r="C105" s="38"/>
      <c r="D105" s="38"/>
    </row>
    <row r="106" spans="3:4" ht="12.75">
      <c r="C106" s="38"/>
      <c r="D106" s="38"/>
    </row>
    <row r="107" spans="3:4" ht="12.75">
      <c r="C107" s="38"/>
      <c r="D107" s="38"/>
    </row>
    <row r="108" spans="3:4" ht="12.75">
      <c r="C108" s="38"/>
      <c r="D108" s="38"/>
    </row>
    <row r="109" spans="3:4" ht="12.75">
      <c r="C109" s="38"/>
      <c r="D109" s="38"/>
    </row>
    <row r="110" spans="3:4" ht="12.75">
      <c r="C110" s="38"/>
      <c r="D110" s="38"/>
    </row>
    <row r="111" spans="3:4" ht="12.75">
      <c r="C111" s="38"/>
      <c r="D111" s="38"/>
    </row>
    <row r="112" spans="3:4" ht="12.75">
      <c r="C112" s="38"/>
      <c r="D112" s="38"/>
    </row>
    <row r="113" spans="3:4" ht="12.75">
      <c r="C113" s="38"/>
      <c r="D113" s="38"/>
    </row>
    <row r="114" spans="3:4" ht="12.75">
      <c r="C114" s="38"/>
      <c r="D114" s="38"/>
    </row>
    <row r="115" spans="3:4" ht="12.75">
      <c r="C115" s="38"/>
      <c r="D115" s="38"/>
    </row>
    <row r="116" spans="3:4" ht="12.75">
      <c r="C116" s="38"/>
      <c r="D116" s="38"/>
    </row>
    <row r="117" spans="3:4" ht="12.75">
      <c r="C117" s="38"/>
      <c r="D117" s="38"/>
    </row>
    <row r="118" spans="3:4" ht="12.75">
      <c r="C118" s="38"/>
      <c r="D118" s="38"/>
    </row>
    <row r="119" spans="3:4" ht="12.75">
      <c r="C119" s="38"/>
      <c r="D119" s="38"/>
    </row>
    <row r="120" spans="3:4" ht="12.75">
      <c r="C120" s="38"/>
      <c r="D120" s="38"/>
    </row>
    <row r="121" spans="3:4" ht="12.75">
      <c r="C121" s="38"/>
      <c r="D121" s="38"/>
    </row>
    <row r="122" spans="3:4" ht="12.75">
      <c r="C122" s="38"/>
      <c r="D122" s="38"/>
    </row>
    <row r="123" spans="3:4" ht="12.75">
      <c r="C123" s="38"/>
      <c r="D123" s="38"/>
    </row>
    <row r="124" spans="3:4" ht="12.75">
      <c r="C124" s="38"/>
      <c r="D124" s="38"/>
    </row>
    <row r="125" spans="3:4" ht="12.75">
      <c r="C125" s="38"/>
      <c r="D125" s="38"/>
    </row>
    <row r="126" spans="3:4" ht="12.75">
      <c r="C126" s="38"/>
      <c r="D126" s="38"/>
    </row>
    <row r="127" spans="3:4" ht="12.75">
      <c r="C127" s="38"/>
      <c r="D127" s="38"/>
    </row>
    <row r="128" spans="3:4" ht="12.75">
      <c r="C128" s="38"/>
      <c r="D128" s="38"/>
    </row>
    <row r="129" spans="3:4" ht="12.75">
      <c r="C129" s="38"/>
      <c r="D129" s="38"/>
    </row>
    <row r="130" spans="3:4" ht="12.75">
      <c r="C130" s="38"/>
      <c r="D130" s="38"/>
    </row>
    <row r="131" spans="3:4" ht="12.75">
      <c r="C131" s="38"/>
      <c r="D131" s="38"/>
    </row>
    <row r="132" spans="3:4" ht="12.75">
      <c r="C132" s="38"/>
      <c r="D132" s="38"/>
    </row>
    <row r="133" spans="3:4" ht="12.75">
      <c r="C133" s="38"/>
      <c r="D133" s="38"/>
    </row>
    <row r="134" spans="3:4" ht="12.75">
      <c r="C134" s="38"/>
      <c r="D134" s="38"/>
    </row>
    <row r="135" spans="3:4" ht="12.75">
      <c r="C135" s="38"/>
      <c r="D135" s="38"/>
    </row>
    <row r="136" spans="3:4" ht="12.75">
      <c r="C136" s="38"/>
      <c r="D136" s="38"/>
    </row>
    <row r="137" spans="3:4" ht="12.75">
      <c r="C137" s="38"/>
      <c r="D137" s="38"/>
    </row>
    <row r="138" spans="3:4" ht="12.75">
      <c r="C138" s="38"/>
      <c r="D138" s="38"/>
    </row>
    <row r="139" spans="3:4" ht="12.75">
      <c r="C139" s="38"/>
      <c r="D139" s="38"/>
    </row>
    <row r="140" spans="3:4" ht="12.75">
      <c r="C140" s="38"/>
      <c r="D140" s="38"/>
    </row>
    <row r="141" spans="3:4" ht="12.75">
      <c r="C141" s="38"/>
      <c r="D141" s="38"/>
    </row>
    <row r="142" spans="3:4" ht="12.75">
      <c r="C142" s="38"/>
      <c r="D142" s="38"/>
    </row>
    <row r="143" spans="3:4" ht="12.75">
      <c r="C143" s="38"/>
      <c r="D143" s="38"/>
    </row>
    <row r="144" spans="3:4" ht="12.75">
      <c r="C144" s="38"/>
      <c r="D144" s="38"/>
    </row>
    <row r="145" spans="3:4" ht="12.75">
      <c r="C145" s="38"/>
      <c r="D145" s="38"/>
    </row>
    <row r="146" spans="3:4" ht="12.75">
      <c r="C146" s="38"/>
      <c r="D146" s="38"/>
    </row>
    <row r="147" spans="3:4" ht="12.75">
      <c r="C147" s="38"/>
      <c r="D147" s="38"/>
    </row>
    <row r="148" spans="3:4" ht="12.75">
      <c r="C148" s="38"/>
      <c r="D148" s="38"/>
    </row>
    <row r="149" spans="3:4" ht="12.75">
      <c r="C149" s="38"/>
      <c r="D149" s="38"/>
    </row>
    <row r="150" spans="3:4" ht="12.75">
      <c r="C150" s="38"/>
      <c r="D150" s="38"/>
    </row>
    <row r="151" spans="3:4" ht="12.75">
      <c r="C151" s="38"/>
      <c r="D151" s="38"/>
    </row>
    <row r="152" spans="3:4" ht="12.75">
      <c r="C152" s="38"/>
      <c r="D152" s="38"/>
    </row>
    <row r="153" spans="3:4" ht="12.75">
      <c r="C153" s="38"/>
      <c r="D153" s="38"/>
    </row>
    <row r="154" spans="3:4" ht="12.75">
      <c r="C154" s="38"/>
      <c r="D154" s="38"/>
    </row>
    <row r="155" spans="3:4" ht="12.75">
      <c r="C155" s="38"/>
      <c r="D155" s="38"/>
    </row>
    <row r="156" spans="3:4" ht="12.75">
      <c r="C156" s="38"/>
      <c r="D156" s="38"/>
    </row>
    <row r="157" spans="3:4" ht="12.75">
      <c r="C157" s="38"/>
      <c r="D157" s="38"/>
    </row>
    <row r="158" spans="3:4" ht="12.75">
      <c r="C158" s="38"/>
      <c r="D158" s="38"/>
    </row>
    <row r="159" spans="3:4" ht="12.75">
      <c r="C159" s="38"/>
      <c r="D159" s="38"/>
    </row>
    <row r="160" spans="3:4" ht="12.75">
      <c r="C160" s="38"/>
      <c r="D160" s="38"/>
    </row>
    <row r="161" spans="3:4" ht="12.75">
      <c r="C161" s="38"/>
      <c r="D161" s="38"/>
    </row>
    <row r="162" spans="3:4" ht="12.75">
      <c r="C162" s="38"/>
      <c r="D162" s="38"/>
    </row>
    <row r="163" spans="3:4" ht="12.75">
      <c r="C163" s="38"/>
      <c r="D163" s="38"/>
    </row>
    <row r="164" spans="3:4" ht="12.75">
      <c r="C164" s="38"/>
      <c r="D164" s="38"/>
    </row>
    <row r="165" spans="3:4" ht="12.75">
      <c r="C165" s="38"/>
      <c r="D165" s="38"/>
    </row>
    <row r="166" spans="3:4" ht="12.75">
      <c r="C166" s="38"/>
      <c r="D166" s="38"/>
    </row>
    <row r="167" spans="3:4" ht="12.75">
      <c r="C167" s="38"/>
      <c r="D167" s="38"/>
    </row>
    <row r="168" spans="3:4" ht="12.75">
      <c r="C168" s="38"/>
      <c r="D168" s="38"/>
    </row>
    <row r="169" spans="3:4" ht="12.75">
      <c r="C169" s="38"/>
      <c r="D169" s="38"/>
    </row>
    <row r="170" spans="3:4" ht="12.75">
      <c r="C170" s="38"/>
      <c r="D170" s="38"/>
    </row>
    <row r="171" spans="3:4" ht="12.75">
      <c r="C171" s="38"/>
      <c r="D171" s="38"/>
    </row>
    <row r="172" spans="3:4" ht="12.75">
      <c r="C172" s="38"/>
      <c r="D172" s="38"/>
    </row>
    <row r="173" spans="3:4" ht="12.75">
      <c r="C173" s="38"/>
      <c r="D173" s="38"/>
    </row>
    <row r="174" spans="3:4" ht="12.75">
      <c r="C174" s="38"/>
      <c r="D174" s="38"/>
    </row>
    <row r="175" spans="3:4" ht="12.75">
      <c r="C175" s="38"/>
      <c r="D175" s="38"/>
    </row>
    <row r="176" spans="3:4" ht="12.75">
      <c r="C176" s="38"/>
      <c r="D176" s="38"/>
    </row>
    <row r="177" spans="3:4" ht="12.75">
      <c r="C177" s="38"/>
      <c r="D177" s="38"/>
    </row>
    <row r="178" spans="3:4" ht="12.75">
      <c r="C178" s="38"/>
      <c r="D178" s="38"/>
    </row>
    <row r="179" spans="3:4" ht="12.75">
      <c r="C179" s="38"/>
      <c r="D179" s="38"/>
    </row>
    <row r="180" spans="3:4" ht="12.75">
      <c r="C180" s="38"/>
      <c r="D180" s="38"/>
    </row>
    <row r="181" spans="3:4" ht="12.75">
      <c r="C181" s="38"/>
      <c r="D181" s="38"/>
    </row>
    <row r="182" spans="3:4" ht="12.75">
      <c r="C182" s="38"/>
      <c r="D182" s="38"/>
    </row>
    <row r="183" spans="3:4" ht="12.75">
      <c r="C183" s="38"/>
      <c r="D183" s="38"/>
    </row>
    <row r="184" spans="3:4" ht="12.75">
      <c r="C184" s="38"/>
      <c r="D184" s="38"/>
    </row>
    <row r="185" spans="3:4" ht="12.75">
      <c r="C185" s="38"/>
      <c r="D185" s="38"/>
    </row>
    <row r="186" spans="3:4" ht="12.75">
      <c r="C186" s="38"/>
      <c r="D186" s="38"/>
    </row>
    <row r="187" spans="3:4" ht="12.75">
      <c r="C187" s="38"/>
      <c r="D187" s="38"/>
    </row>
    <row r="188" spans="3:4" ht="12.75">
      <c r="C188" s="38"/>
      <c r="D188" s="38"/>
    </row>
    <row r="189" spans="3:4" ht="12.75">
      <c r="C189" s="38"/>
      <c r="D189" s="38"/>
    </row>
    <row r="190" spans="3:4" ht="12.75">
      <c r="C190" s="38"/>
      <c r="D190" s="38"/>
    </row>
    <row r="191" spans="3:4" ht="12.75">
      <c r="C191" s="38"/>
      <c r="D191" s="38"/>
    </row>
    <row r="192" spans="3:4" ht="12.75">
      <c r="C192" s="38"/>
      <c r="D192" s="38"/>
    </row>
    <row r="193" spans="3:4" ht="12.75">
      <c r="C193" s="38"/>
      <c r="D193" s="38"/>
    </row>
    <row r="194" spans="3:4" ht="12.75">
      <c r="C194" s="38"/>
      <c r="D194" s="38"/>
    </row>
    <row r="195" spans="3:4" ht="12.75">
      <c r="C195" s="38"/>
      <c r="D195" s="38"/>
    </row>
    <row r="196" spans="3:4" ht="12.75">
      <c r="C196" s="38"/>
      <c r="D196" s="38"/>
    </row>
    <row r="197" spans="3:4" ht="12.75">
      <c r="C197" s="38"/>
      <c r="D197" s="38"/>
    </row>
    <row r="198" spans="3:4" ht="12.75">
      <c r="C198" s="38"/>
      <c r="D198" s="38"/>
    </row>
  </sheetData>
  <mergeCells count="3">
    <mergeCell ref="B3:C3"/>
    <mergeCell ref="C1:D1"/>
    <mergeCell ref="E4:F4"/>
  </mergeCells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Q198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9.00390625" defaultRowHeight="12.75"/>
  <cols>
    <col min="1" max="1" width="14.125" style="38" customWidth="1"/>
    <col min="2" max="2" width="5.25390625" style="37" customWidth="1"/>
    <col min="3" max="3" width="7.00390625" style="37" customWidth="1"/>
    <col min="4" max="4" width="2.125" style="37" customWidth="1"/>
    <col min="5" max="5" width="23.875" style="37" customWidth="1"/>
    <col min="6" max="11" width="4.625" style="38" customWidth="1"/>
    <col min="12" max="12" width="8.625" style="38" customWidth="1"/>
    <col min="13" max="13" width="7.875" style="38" customWidth="1"/>
    <col min="14" max="16384" width="9.125" style="38" customWidth="1"/>
  </cols>
  <sheetData>
    <row r="1" spans="1:17" ht="12.75">
      <c r="A1" s="90"/>
      <c r="B1" s="137"/>
      <c r="C1" s="137"/>
      <c r="D1" s="137"/>
      <c r="E1" s="137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9.75" customHeight="1">
      <c r="A2" s="90"/>
      <c r="B2" s="138"/>
      <c r="C2" s="138"/>
      <c r="D2" s="138"/>
      <c r="E2" s="138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24">
      <c r="A3" s="90"/>
      <c r="B3" s="139" t="s">
        <v>45</v>
      </c>
      <c r="C3" s="139"/>
      <c r="D3" s="139"/>
      <c r="E3" s="139"/>
      <c r="F3" s="140" t="s">
        <v>17</v>
      </c>
      <c r="G3" s="140"/>
      <c r="H3" s="140"/>
      <c r="I3" s="141" t="s">
        <v>18</v>
      </c>
      <c r="J3" s="141"/>
      <c r="K3" s="141"/>
      <c r="L3" s="107" t="s">
        <v>81</v>
      </c>
      <c r="M3" s="112" t="s">
        <v>83</v>
      </c>
      <c r="N3" s="92"/>
      <c r="O3" s="92"/>
      <c r="P3" s="92"/>
      <c r="Q3" s="90"/>
    </row>
    <row r="4" spans="1:17" ht="24">
      <c r="A4" s="96" t="s">
        <v>46</v>
      </c>
      <c r="B4" s="64" t="s">
        <v>15</v>
      </c>
      <c r="C4" s="64" t="s">
        <v>14</v>
      </c>
      <c r="D4" s="109" t="s">
        <v>85</v>
      </c>
      <c r="E4" s="65" t="s">
        <v>34</v>
      </c>
      <c r="F4" s="48" t="s">
        <v>21</v>
      </c>
      <c r="G4" s="48" t="s">
        <v>22</v>
      </c>
      <c r="H4" s="48" t="s">
        <v>23</v>
      </c>
      <c r="I4" s="53" t="s">
        <v>21</v>
      </c>
      <c r="J4" s="53" t="s">
        <v>22</v>
      </c>
      <c r="K4" s="53" t="s">
        <v>23</v>
      </c>
      <c r="L4" s="108" t="s">
        <v>82</v>
      </c>
      <c r="M4" s="106" t="s">
        <v>84</v>
      </c>
      <c r="N4" s="95" t="s">
        <v>49</v>
      </c>
      <c r="O4" s="92"/>
      <c r="P4" s="92"/>
      <c r="Q4" s="90"/>
    </row>
    <row r="5" spans="1:17" ht="12.75">
      <c r="A5" s="90"/>
      <c r="B5" s="49">
        <v>1</v>
      </c>
      <c r="C5" s="60">
        <f>liste!C5</f>
        <v>313</v>
      </c>
      <c r="D5" s="57">
        <v>1</v>
      </c>
      <c r="E5" s="50">
        <f>liste!D5</f>
        <v>0</v>
      </c>
      <c r="F5" s="51">
        <v>457</v>
      </c>
      <c r="G5" s="51">
        <v>801</v>
      </c>
      <c r="H5" s="51">
        <v>904</v>
      </c>
      <c r="I5" s="52">
        <f>COUNTIF(birinci,C5)</f>
        <v>1</v>
      </c>
      <c r="J5" s="52">
        <f>COUNTIF(ikinci,C5)</f>
        <v>2</v>
      </c>
      <c r="K5" s="52">
        <f>COUNTIF(ucuncu,C5)</f>
        <v>0</v>
      </c>
      <c r="L5" s="52" t="str">
        <f>IF(E5=0," ",mevcut-(SUM(I5:K5)))</f>
        <v> </v>
      </c>
      <c r="M5" s="52">
        <f>(I5*3)+(J5*2)+(K5*1)</f>
        <v>7</v>
      </c>
      <c r="N5" s="92"/>
      <c r="O5" s="92"/>
      <c r="P5" s="92"/>
      <c r="Q5" s="90"/>
    </row>
    <row r="6" spans="1:17" ht="12.75">
      <c r="A6" s="90"/>
      <c r="B6" s="49">
        <v>2</v>
      </c>
      <c r="C6" s="60">
        <f>liste!C6</f>
        <v>396</v>
      </c>
      <c r="D6" s="57">
        <v>1</v>
      </c>
      <c r="E6" s="50">
        <f>liste!D6</f>
        <v>0</v>
      </c>
      <c r="F6" s="51">
        <v>415</v>
      </c>
      <c r="G6" s="51">
        <v>435</v>
      </c>
      <c r="H6" s="51">
        <v>438</v>
      </c>
      <c r="I6" s="52">
        <f aca="true" t="shared" si="0" ref="I6:I13">COUNTIF(birinci,C6)</f>
        <v>0</v>
      </c>
      <c r="J6" s="52">
        <f aca="true" t="shared" si="1" ref="J6:J13">COUNTIF(ikinci,C6)</f>
        <v>1</v>
      </c>
      <c r="K6" s="52">
        <f aca="true" t="shared" si="2" ref="K6:K13">COUNTIF(ucuncu,C6)</f>
        <v>0</v>
      </c>
      <c r="L6" s="52" t="str">
        <f aca="true" t="shared" si="3" ref="L6:L43">IF(E6=0," ",mevcut-(SUM(I6:K6)))</f>
        <v> </v>
      </c>
      <c r="M6" s="52">
        <f aca="true" t="shared" si="4" ref="M6:M43">(I6*3)+(J6*2)+(K6*1)</f>
        <v>2</v>
      </c>
      <c r="N6" s="92"/>
      <c r="O6" s="92"/>
      <c r="P6" s="92"/>
      <c r="Q6" s="90"/>
    </row>
    <row r="7" spans="1:17" ht="12.75">
      <c r="A7" s="90"/>
      <c r="B7" s="49">
        <v>3</v>
      </c>
      <c r="C7" s="60">
        <f>liste!C7</f>
        <v>400</v>
      </c>
      <c r="D7" s="57">
        <v>1</v>
      </c>
      <c r="E7" s="50">
        <f>liste!D7</f>
        <v>0</v>
      </c>
      <c r="F7" s="51">
        <v>433</v>
      </c>
      <c r="G7" s="51">
        <v>448</v>
      </c>
      <c r="H7" s="51">
        <v>452</v>
      </c>
      <c r="I7" s="52">
        <f t="shared" si="0"/>
        <v>2</v>
      </c>
      <c r="J7" s="52">
        <f t="shared" si="1"/>
        <v>1</v>
      </c>
      <c r="K7" s="52">
        <f t="shared" si="2"/>
        <v>0</v>
      </c>
      <c r="L7" s="52" t="str">
        <f t="shared" si="3"/>
        <v> </v>
      </c>
      <c r="M7" s="52">
        <f t="shared" si="4"/>
        <v>8</v>
      </c>
      <c r="N7" s="92"/>
      <c r="O7" s="92"/>
      <c r="P7" s="92"/>
      <c r="Q7" s="90"/>
    </row>
    <row r="8" spans="1:17" ht="12.75">
      <c r="A8" s="90"/>
      <c r="B8" s="49">
        <v>4</v>
      </c>
      <c r="C8" s="60">
        <f>liste!C8</f>
        <v>413</v>
      </c>
      <c r="D8" s="57">
        <v>1</v>
      </c>
      <c r="E8" s="50">
        <f>liste!D8</f>
        <v>0</v>
      </c>
      <c r="F8" s="51">
        <v>419</v>
      </c>
      <c r="G8" s="51">
        <v>422</v>
      </c>
      <c r="H8" s="51">
        <v>771</v>
      </c>
      <c r="I8" s="52">
        <f t="shared" si="0"/>
        <v>2</v>
      </c>
      <c r="J8" s="52">
        <f t="shared" si="1"/>
        <v>1</v>
      </c>
      <c r="K8" s="52">
        <f t="shared" si="2"/>
        <v>0</v>
      </c>
      <c r="L8" s="52" t="str">
        <f t="shared" si="3"/>
        <v> </v>
      </c>
      <c r="M8" s="52">
        <f t="shared" si="4"/>
        <v>8</v>
      </c>
      <c r="N8" s="92"/>
      <c r="O8" s="92"/>
      <c r="P8" s="92"/>
      <c r="Q8" s="90"/>
    </row>
    <row r="9" spans="1:17" ht="12.75">
      <c r="A9" s="90"/>
      <c r="B9" s="49">
        <v>5</v>
      </c>
      <c r="C9" s="60">
        <f>liste!C9</f>
        <v>414</v>
      </c>
      <c r="D9" s="57">
        <v>1</v>
      </c>
      <c r="E9" s="50">
        <f>liste!D9</f>
        <v>0</v>
      </c>
      <c r="F9" s="51">
        <v>415</v>
      </c>
      <c r="G9" s="51">
        <v>448</v>
      </c>
      <c r="H9" s="51">
        <v>457</v>
      </c>
      <c r="I9" s="52">
        <f t="shared" si="0"/>
        <v>0</v>
      </c>
      <c r="J9" s="52">
        <f t="shared" si="1"/>
        <v>1</v>
      </c>
      <c r="K9" s="52">
        <f t="shared" si="2"/>
        <v>2</v>
      </c>
      <c r="L9" s="52" t="str">
        <f t="shared" si="3"/>
        <v> </v>
      </c>
      <c r="M9" s="52">
        <f t="shared" si="4"/>
        <v>4</v>
      </c>
      <c r="N9" s="92"/>
      <c r="O9" s="92"/>
      <c r="P9" s="92"/>
      <c r="Q9" s="90"/>
    </row>
    <row r="10" spans="1:17" ht="12.75">
      <c r="A10" s="90"/>
      <c r="B10" s="49">
        <v>6</v>
      </c>
      <c r="C10" s="60">
        <f>liste!C10</f>
        <v>415</v>
      </c>
      <c r="D10" s="57">
        <v>1</v>
      </c>
      <c r="E10" s="50">
        <f>liste!D10</f>
        <v>0</v>
      </c>
      <c r="F10" s="51">
        <v>442</v>
      </c>
      <c r="G10" s="51">
        <v>455</v>
      </c>
      <c r="H10" s="51">
        <v>434</v>
      </c>
      <c r="I10" s="52">
        <f t="shared" si="0"/>
        <v>2</v>
      </c>
      <c r="J10" s="52">
        <f t="shared" si="1"/>
        <v>0</v>
      </c>
      <c r="K10" s="52">
        <f t="shared" si="2"/>
        <v>0</v>
      </c>
      <c r="L10" s="52" t="str">
        <f t="shared" si="3"/>
        <v> </v>
      </c>
      <c r="M10" s="52">
        <f t="shared" si="4"/>
        <v>6</v>
      </c>
      <c r="N10" s="92"/>
      <c r="O10" s="92"/>
      <c r="P10" s="92"/>
      <c r="Q10" s="90"/>
    </row>
    <row r="11" spans="1:17" ht="12.75">
      <c r="A11" s="90"/>
      <c r="B11" s="49">
        <v>7</v>
      </c>
      <c r="C11" s="60">
        <f>liste!C11</f>
        <v>419</v>
      </c>
      <c r="D11" s="57">
        <v>1</v>
      </c>
      <c r="E11" s="50">
        <f>liste!D11</f>
        <v>0</v>
      </c>
      <c r="F11" s="51">
        <v>870</v>
      </c>
      <c r="G11" s="51">
        <v>951</v>
      </c>
      <c r="H11" s="51">
        <v>765</v>
      </c>
      <c r="I11" s="52">
        <f t="shared" si="0"/>
        <v>3</v>
      </c>
      <c r="J11" s="52">
        <f t="shared" si="1"/>
        <v>1</v>
      </c>
      <c r="K11" s="52">
        <f t="shared" si="2"/>
        <v>0</v>
      </c>
      <c r="L11" s="52" t="str">
        <f t="shared" si="3"/>
        <v> </v>
      </c>
      <c r="M11" s="52">
        <f t="shared" si="4"/>
        <v>11</v>
      </c>
      <c r="N11" s="92"/>
      <c r="O11" s="92"/>
      <c r="P11" s="92"/>
      <c r="Q11" s="90"/>
    </row>
    <row r="12" spans="1:17" ht="12.75">
      <c r="A12" s="90"/>
      <c r="B12" s="49">
        <v>8</v>
      </c>
      <c r="C12" s="60">
        <f>liste!C12</f>
        <v>422</v>
      </c>
      <c r="D12" s="57">
        <v>1</v>
      </c>
      <c r="E12" s="50">
        <f>liste!D12</f>
        <v>0</v>
      </c>
      <c r="F12" s="51">
        <v>433</v>
      </c>
      <c r="G12" s="51">
        <v>897</v>
      </c>
      <c r="H12" s="51">
        <v>466</v>
      </c>
      <c r="I12" s="52">
        <f t="shared" si="0"/>
        <v>0</v>
      </c>
      <c r="J12" s="52">
        <f t="shared" si="1"/>
        <v>4</v>
      </c>
      <c r="K12" s="52">
        <f t="shared" si="2"/>
        <v>1</v>
      </c>
      <c r="L12" s="52" t="str">
        <f t="shared" si="3"/>
        <v> </v>
      </c>
      <c r="M12" s="52">
        <f t="shared" si="4"/>
        <v>9</v>
      </c>
      <c r="N12" s="92"/>
      <c r="O12" s="92"/>
      <c r="P12" s="92"/>
      <c r="Q12" s="90"/>
    </row>
    <row r="13" spans="1:17" ht="12.75">
      <c r="A13" s="90"/>
      <c r="B13" s="49">
        <v>9</v>
      </c>
      <c r="C13" s="60">
        <f>liste!C13</f>
        <v>423</v>
      </c>
      <c r="D13" s="57">
        <v>1</v>
      </c>
      <c r="E13" s="50">
        <f>liste!D13</f>
        <v>0</v>
      </c>
      <c r="F13" s="51">
        <v>497</v>
      </c>
      <c r="G13" s="51">
        <v>886</v>
      </c>
      <c r="H13" s="51">
        <v>972</v>
      </c>
      <c r="I13" s="52">
        <f t="shared" si="0"/>
        <v>0</v>
      </c>
      <c r="J13" s="52">
        <f t="shared" si="1"/>
        <v>2</v>
      </c>
      <c r="K13" s="52">
        <f t="shared" si="2"/>
        <v>0</v>
      </c>
      <c r="L13" s="52" t="str">
        <f t="shared" si="3"/>
        <v> </v>
      </c>
      <c r="M13" s="52">
        <f t="shared" si="4"/>
        <v>4</v>
      </c>
      <c r="N13" s="92"/>
      <c r="O13" s="92"/>
      <c r="P13" s="92"/>
      <c r="Q13" s="90"/>
    </row>
    <row r="14" spans="1:17" ht="12.75">
      <c r="A14" s="90"/>
      <c r="B14" s="49">
        <v>10</v>
      </c>
      <c r="C14" s="60">
        <f>liste!C14</f>
        <v>425</v>
      </c>
      <c r="D14" s="57">
        <v>1</v>
      </c>
      <c r="E14" s="50">
        <f>liste!D14</f>
        <v>0</v>
      </c>
      <c r="F14" s="51">
        <v>427</v>
      </c>
      <c r="G14" s="51">
        <v>444</v>
      </c>
      <c r="H14" s="51">
        <v>977</v>
      </c>
      <c r="I14" s="52">
        <f aca="true" t="shared" si="5" ref="I14:I43">COUNTIF(birinci,C14)</f>
        <v>1</v>
      </c>
      <c r="J14" s="52">
        <f aca="true" t="shared" si="6" ref="J14:J43">COUNTIF(ikinci,C14)</f>
        <v>1</v>
      </c>
      <c r="K14" s="52">
        <f aca="true" t="shared" si="7" ref="K14:K43">COUNTIF(ucuncu,C14)</f>
        <v>0</v>
      </c>
      <c r="L14" s="52" t="str">
        <f t="shared" si="3"/>
        <v> </v>
      </c>
      <c r="M14" s="52">
        <f t="shared" si="4"/>
        <v>5</v>
      </c>
      <c r="N14" s="92"/>
      <c r="O14" s="92"/>
      <c r="P14" s="92"/>
      <c r="Q14" s="90"/>
    </row>
    <row r="15" spans="1:17" ht="12.75">
      <c r="A15" s="90"/>
      <c r="B15" s="49">
        <v>11</v>
      </c>
      <c r="C15" s="60">
        <f>liste!C15</f>
        <v>427</v>
      </c>
      <c r="D15" s="57">
        <v>1</v>
      </c>
      <c r="E15" s="50">
        <f>liste!D15</f>
        <v>0</v>
      </c>
      <c r="F15" s="51">
        <v>425</v>
      </c>
      <c r="G15" s="51">
        <v>313</v>
      </c>
      <c r="H15" s="51">
        <v>414</v>
      </c>
      <c r="I15" s="52">
        <f t="shared" si="5"/>
        <v>2</v>
      </c>
      <c r="J15" s="52">
        <f t="shared" si="6"/>
        <v>0</v>
      </c>
      <c r="K15" s="52">
        <f t="shared" si="7"/>
        <v>0</v>
      </c>
      <c r="L15" s="52" t="str">
        <f t="shared" si="3"/>
        <v> </v>
      </c>
      <c r="M15" s="52">
        <f t="shared" si="4"/>
        <v>6</v>
      </c>
      <c r="N15" s="92"/>
      <c r="O15" s="92"/>
      <c r="P15" s="92"/>
      <c r="Q15" s="90"/>
    </row>
    <row r="16" spans="1:17" ht="12.75">
      <c r="A16" s="90"/>
      <c r="B16" s="49">
        <v>12</v>
      </c>
      <c r="C16" s="60">
        <f>liste!C16</f>
        <v>433</v>
      </c>
      <c r="D16" s="57">
        <v>1</v>
      </c>
      <c r="E16" s="50">
        <f>liste!D16</f>
        <v>0</v>
      </c>
      <c r="F16" s="51">
        <v>413</v>
      </c>
      <c r="G16" s="51">
        <v>400</v>
      </c>
      <c r="H16" s="51">
        <v>454</v>
      </c>
      <c r="I16" s="52">
        <f t="shared" si="5"/>
        <v>5</v>
      </c>
      <c r="J16" s="52">
        <f t="shared" si="6"/>
        <v>0</v>
      </c>
      <c r="K16" s="52">
        <f t="shared" si="7"/>
        <v>1</v>
      </c>
      <c r="L16" s="52" t="str">
        <f t="shared" si="3"/>
        <v> </v>
      </c>
      <c r="M16" s="52">
        <f t="shared" si="4"/>
        <v>16</v>
      </c>
      <c r="N16" s="92"/>
      <c r="O16" s="92"/>
      <c r="P16" s="92"/>
      <c r="Q16" s="90"/>
    </row>
    <row r="17" spans="1:17" ht="12.75">
      <c r="A17" s="90"/>
      <c r="B17" s="49">
        <v>13</v>
      </c>
      <c r="C17" s="60">
        <f>liste!C17</f>
        <v>434</v>
      </c>
      <c r="D17" s="57">
        <v>1</v>
      </c>
      <c r="E17" s="50">
        <f>liste!D17</f>
        <v>0</v>
      </c>
      <c r="F17" s="51">
        <v>451</v>
      </c>
      <c r="G17" s="51">
        <v>801</v>
      </c>
      <c r="H17" s="51">
        <v>885</v>
      </c>
      <c r="I17" s="52">
        <f t="shared" si="5"/>
        <v>1</v>
      </c>
      <c r="J17" s="52">
        <f t="shared" si="6"/>
        <v>0</v>
      </c>
      <c r="K17" s="52">
        <f t="shared" si="7"/>
        <v>2</v>
      </c>
      <c r="L17" s="52" t="str">
        <f t="shared" si="3"/>
        <v> </v>
      </c>
      <c r="M17" s="52">
        <f t="shared" si="4"/>
        <v>5</v>
      </c>
      <c r="N17" s="92"/>
      <c r="O17" s="92"/>
      <c r="P17" s="92"/>
      <c r="Q17" s="90"/>
    </row>
    <row r="18" spans="1:17" ht="12.75">
      <c r="A18" s="90"/>
      <c r="B18" s="49">
        <v>14</v>
      </c>
      <c r="C18" s="60">
        <f>liste!C18</f>
        <v>435</v>
      </c>
      <c r="D18" s="57">
        <v>1</v>
      </c>
      <c r="E18" s="50">
        <f>liste!D18</f>
        <v>0</v>
      </c>
      <c r="F18" s="51">
        <v>815</v>
      </c>
      <c r="G18" s="51">
        <v>770</v>
      </c>
      <c r="H18" s="51">
        <v>870</v>
      </c>
      <c r="I18" s="52">
        <f t="shared" si="5"/>
        <v>1</v>
      </c>
      <c r="J18" s="52">
        <f t="shared" si="6"/>
        <v>1</v>
      </c>
      <c r="K18" s="52">
        <f t="shared" si="7"/>
        <v>2</v>
      </c>
      <c r="L18" s="52" t="str">
        <f t="shared" si="3"/>
        <v> </v>
      </c>
      <c r="M18" s="52">
        <f t="shared" si="4"/>
        <v>7</v>
      </c>
      <c r="N18" s="92"/>
      <c r="O18" s="92"/>
      <c r="P18" s="92"/>
      <c r="Q18" s="90"/>
    </row>
    <row r="19" spans="1:17" ht="12.75">
      <c r="A19" s="90"/>
      <c r="B19" s="49">
        <v>15</v>
      </c>
      <c r="C19" s="60">
        <f>liste!C19</f>
        <v>436</v>
      </c>
      <c r="D19" s="57">
        <v>1</v>
      </c>
      <c r="E19" s="50">
        <f>liste!D19</f>
        <v>0</v>
      </c>
      <c r="F19" s="51">
        <v>448</v>
      </c>
      <c r="G19" s="51">
        <v>815</v>
      </c>
      <c r="H19" s="51">
        <v>456</v>
      </c>
      <c r="I19" s="52">
        <f t="shared" si="5"/>
        <v>1</v>
      </c>
      <c r="J19" s="52">
        <f t="shared" si="6"/>
        <v>0</v>
      </c>
      <c r="K19" s="52">
        <f t="shared" si="7"/>
        <v>1</v>
      </c>
      <c r="L19" s="52" t="str">
        <f t="shared" si="3"/>
        <v> </v>
      </c>
      <c r="M19" s="52">
        <f t="shared" si="4"/>
        <v>4</v>
      </c>
      <c r="N19" s="92"/>
      <c r="O19" s="92"/>
      <c r="P19" s="92"/>
      <c r="Q19" s="90"/>
    </row>
    <row r="20" spans="1:17" ht="12.75">
      <c r="A20" s="90"/>
      <c r="B20" s="49">
        <v>16</v>
      </c>
      <c r="C20" s="60">
        <f>liste!C20</f>
        <v>438</v>
      </c>
      <c r="D20" s="57">
        <v>1</v>
      </c>
      <c r="E20" s="50">
        <f>liste!D20</f>
        <v>0</v>
      </c>
      <c r="F20" s="51">
        <v>436</v>
      </c>
      <c r="G20" s="51">
        <v>396</v>
      </c>
      <c r="H20" s="51">
        <v>977</v>
      </c>
      <c r="I20" s="52">
        <f t="shared" si="5"/>
        <v>0</v>
      </c>
      <c r="J20" s="52">
        <f t="shared" si="6"/>
        <v>0</v>
      </c>
      <c r="K20" s="52">
        <f t="shared" si="7"/>
        <v>2</v>
      </c>
      <c r="L20" s="52" t="str">
        <f t="shared" si="3"/>
        <v> </v>
      </c>
      <c r="M20" s="52">
        <f t="shared" si="4"/>
        <v>2</v>
      </c>
      <c r="N20" s="92"/>
      <c r="O20" s="92"/>
      <c r="P20" s="92"/>
      <c r="Q20" s="90"/>
    </row>
    <row r="21" spans="1:17" ht="12.75">
      <c r="A21" s="90"/>
      <c r="B21" s="49">
        <v>17</v>
      </c>
      <c r="C21" s="60">
        <f>liste!C21</f>
        <v>442</v>
      </c>
      <c r="D21" s="57">
        <v>1</v>
      </c>
      <c r="E21" s="50">
        <f>liste!D21</f>
        <v>0</v>
      </c>
      <c r="F21" s="51">
        <v>497</v>
      </c>
      <c r="G21" s="51">
        <v>423</v>
      </c>
      <c r="H21" s="51">
        <v>791</v>
      </c>
      <c r="I21" s="52">
        <f t="shared" si="5"/>
        <v>1</v>
      </c>
      <c r="J21" s="52">
        <f t="shared" si="6"/>
        <v>2</v>
      </c>
      <c r="K21" s="52">
        <f t="shared" si="7"/>
        <v>0</v>
      </c>
      <c r="L21" s="52" t="str">
        <f t="shared" si="3"/>
        <v> </v>
      </c>
      <c r="M21" s="52">
        <f t="shared" si="4"/>
        <v>7</v>
      </c>
      <c r="N21" s="92"/>
      <c r="O21" s="92"/>
      <c r="P21" s="92"/>
      <c r="Q21" s="90"/>
    </row>
    <row r="22" spans="1:17" ht="12.75">
      <c r="A22" s="90"/>
      <c r="B22" s="49">
        <v>18</v>
      </c>
      <c r="C22" s="60">
        <f>liste!C22</f>
        <v>444</v>
      </c>
      <c r="D22" s="57">
        <v>1</v>
      </c>
      <c r="E22" s="50">
        <f>liste!D22</f>
        <v>0</v>
      </c>
      <c r="F22" s="51">
        <v>451</v>
      </c>
      <c r="G22" s="51">
        <v>774</v>
      </c>
      <c r="H22" s="51">
        <v>497</v>
      </c>
      <c r="I22" s="52">
        <f t="shared" si="5"/>
        <v>0</v>
      </c>
      <c r="J22" s="52">
        <f t="shared" si="6"/>
        <v>3</v>
      </c>
      <c r="K22" s="52">
        <f t="shared" si="7"/>
        <v>1</v>
      </c>
      <c r="L22" s="52" t="str">
        <f t="shared" si="3"/>
        <v> </v>
      </c>
      <c r="M22" s="52">
        <f t="shared" si="4"/>
        <v>7</v>
      </c>
      <c r="N22" s="92"/>
      <c r="O22" s="92"/>
      <c r="P22" s="92"/>
      <c r="Q22" s="90"/>
    </row>
    <row r="23" spans="1:17" ht="12.75">
      <c r="A23" s="90"/>
      <c r="B23" s="49">
        <v>19</v>
      </c>
      <c r="C23" s="60">
        <f>liste!C23</f>
        <v>448</v>
      </c>
      <c r="D23" s="57">
        <v>1</v>
      </c>
      <c r="E23" s="50">
        <f>liste!D23</f>
        <v>0</v>
      </c>
      <c r="F23" s="51">
        <v>313</v>
      </c>
      <c r="G23" s="51">
        <v>815</v>
      </c>
      <c r="H23" s="51">
        <v>886</v>
      </c>
      <c r="I23" s="52">
        <f t="shared" si="5"/>
        <v>3</v>
      </c>
      <c r="J23" s="52">
        <f t="shared" si="6"/>
        <v>4</v>
      </c>
      <c r="K23" s="52">
        <f t="shared" si="7"/>
        <v>0</v>
      </c>
      <c r="L23" s="52" t="str">
        <f t="shared" si="3"/>
        <v> </v>
      </c>
      <c r="M23" s="52">
        <f t="shared" si="4"/>
        <v>17</v>
      </c>
      <c r="N23" s="92"/>
      <c r="O23" s="92"/>
      <c r="P23" s="92"/>
      <c r="Q23" s="90"/>
    </row>
    <row r="24" spans="1:17" ht="12.75">
      <c r="A24" s="90"/>
      <c r="B24" s="49">
        <v>20</v>
      </c>
      <c r="C24" s="60">
        <f>liste!C24</f>
        <v>449</v>
      </c>
      <c r="D24" s="57">
        <v>1</v>
      </c>
      <c r="E24" s="50">
        <f>liste!D24</f>
        <v>0</v>
      </c>
      <c r="F24" s="51">
        <v>765</v>
      </c>
      <c r="G24" s="51">
        <v>791</v>
      </c>
      <c r="H24" s="51">
        <v>436</v>
      </c>
      <c r="I24" s="52">
        <f t="shared" si="5"/>
        <v>3</v>
      </c>
      <c r="J24" s="52">
        <f t="shared" si="6"/>
        <v>1</v>
      </c>
      <c r="K24" s="52">
        <f t="shared" si="7"/>
        <v>0</v>
      </c>
      <c r="L24" s="52" t="str">
        <f t="shared" si="3"/>
        <v> </v>
      </c>
      <c r="M24" s="52">
        <f t="shared" si="4"/>
        <v>11</v>
      </c>
      <c r="N24" s="92"/>
      <c r="O24" s="92"/>
      <c r="P24" s="92"/>
      <c r="Q24" s="90"/>
    </row>
    <row r="25" spans="1:17" ht="12.75">
      <c r="A25" s="90"/>
      <c r="B25" s="49">
        <v>21</v>
      </c>
      <c r="C25" s="60">
        <f>liste!C25</f>
        <v>450</v>
      </c>
      <c r="D25" s="57">
        <v>1</v>
      </c>
      <c r="E25" s="50">
        <f>liste!D25</f>
        <v>0</v>
      </c>
      <c r="F25" s="51">
        <v>449</v>
      </c>
      <c r="G25" s="51">
        <v>984</v>
      </c>
      <c r="H25" s="51">
        <v>956</v>
      </c>
      <c r="I25" s="52">
        <f t="shared" si="5"/>
        <v>0</v>
      </c>
      <c r="J25" s="52">
        <f t="shared" si="6"/>
        <v>0</v>
      </c>
      <c r="K25" s="52">
        <f t="shared" si="7"/>
        <v>0</v>
      </c>
      <c r="L25" s="52" t="str">
        <f t="shared" si="3"/>
        <v> </v>
      </c>
      <c r="M25" s="52">
        <f t="shared" si="4"/>
        <v>0</v>
      </c>
      <c r="N25" s="92"/>
      <c r="O25" s="92"/>
      <c r="P25" s="92"/>
      <c r="Q25" s="90"/>
    </row>
    <row r="26" spans="1:17" ht="12.75">
      <c r="A26" s="90"/>
      <c r="B26" s="49">
        <v>22</v>
      </c>
      <c r="C26" s="60">
        <f>liste!C26</f>
        <v>451</v>
      </c>
      <c r="D26" s="57">
        <v>1</v>
      </c>
      <c r="E26" s="50">
        <f>liste!D26</f>
        <v>0</v>
      </c>
      <c r="F26" s="51">
        <v>897</v>
      </c>
      <c r="G26" s="51">
        <v>444</v>
      </c>
      <c r="H26" s="51">
        <v>774</v>
      </c>
      <c r="I26" s="52">
        <f t="shared" si="5"/>
        <v>3</v>
      </c>
      <c r="J26" s="52">
        <f t="shared" si="6"/>
        <v>0</v>
      </c>
      <c r="K26" s="52">
        <f t="shared" si="7"/>
        <v>0</v>
      </c>
      <c r="L26" s="52" t="str">
        <f t="shared" si="3"/>
        <v> </v>
      </c>
      <c r="M26" s="52">
        <f t="shared" si="4"/>
        <v>9</v>
      </c>
      <c r="N26" s="92"/>
      <c r="O26" s="92"/>
      <c r="P26" s="92"/>
      <c r="Q26" s="90"/>
    </row>
    <row r="27" spans="1:17" ht="12.75">
      <c r="A27" s="90"/>
      <c r="B27" s="49">
        <v>23</v>
      </c>
      <c r="C27" s="60">
        <f>liste!C27</f>
        <v>452</v>
      </c>
      <c r="D27" s="57">
        <v>1</v>
      </c>
      <c r="E27" s="50">
        <f>liste!D27</f>
        <v>0</v>
      </c>
      <c r="F27" s="51">
        <v>413</v>
      </c>
      <c r="G27" s="51">
        <v>422</v>
      </c>
      <c r="H27" s="51">
        <v>454</v>
      </c>
      <c r="I27" s="52">
        <f t="shared" si="5"/>
        <v>1</v>
      </c>
      <c r="J27" s="52">
        <f t="shared" si="6"/>
        <v>1</v>
      </c>
      <c r="K27" s="52">
        <f t="shared" si="7"/>
        <v>2</v>
      </c>
      <c r="L27" s="52" t="str">
        <f t="shared" si="3"/>
        <v> </v>
      </c>
      <c r="M27" s="52">
        <f t="shared" si="4"/>
        <v>7</v>
      </c>
      <c r="N27" s="92"/>
      <c r="O27" s="92"/>
      <c r="P27" s="92"/>
      <c r="Q27" s="90"/>
    </row>
    <row r="28" spans="1:17" ht="12.75">
      <c r="A28" s="90"/>
      <c r="B28" s="49">
        <v>24</v>
      </c>
      <c r="C28" s="60">
        <f>liste!C28</f>
        <v>454</v>
      </c>
      <c r="D28" s="57">
        <v>1</v>
      </c>
      <c r="E28" s="50">
        <f>liste!D28</f>
        <v>0</v>
      </c>
      <c r="F28" s="51">
        <v>435</v>
      </c>
      <c r="G28" s="51">
        <v>774</v>
      </c>
      <c r="H28" s="51">
        <v>452</v>
      </c>
      <c r="I28" s="52">
        <f t="shared" si="5"/>
        <v>0</v>
      </c>
      <c r="J28" s="52">
        <f t="shared" si="6"/>
        <v>1</v>
      </c>
      <c r="K28" s="52">
        <f t="shared" si="7"/>
        <v>4</v>
      </c>
      <c r="L28" s="52" t="str">
        <f t="shared" si="3"/>
        <v> </v>
      </c>
      <c r="M28" s="52">
        <f t="shared" si="4"/>
        <v>6</v>
      </c>
      <c r="N28" s="92"/>
      <c r="O28" s="92"/>
      <c r="P28" s="92"/>
      <c r="Q28" s="90"/>
    </row>
    <row r="29" spans="1:17" ht="12.75">
      <c r="A29" s="90"/>
      <c r="B29" s="49">
        <v>25</v>
      </c>
      <c r="C29" s="60">
        <f>liste!C29</f>
        <v>455</v>
      </c>
      <c r="D29" s="57">
        <v>1</v>
      </c>
      <c r="E29" s="50">
        <f>liste!D29</f>
        <v>0</v>
      </c>
      <c r="F29" s="51">
        <v>433</v>
      </c>
      <c r="G29" s="51">
        <v>449</v>
      </c>
      <c r="H29" s="51">
        <v>466</v>
      </c>
      <c r="I29" s="52">
        <f t="shared" si="5"/>
        <v>0</v>
      </c>
      <c r="J29" s="52">
        <f t="shared" si="6"/>
        <v>1</v>
      </c>
      <c r="K29" s="52">
        <f t="shared" si="7"/>
        <v>1</v>
      </c>
      <c r="L29" s="52" t="str">
        <f t="shared" si="3"/>
        <v> </v>
      </c>
      <c r="M29" s="52">
        <f t="shared" si="4"/>
        <v>3</v>
      </c>
      <c r="N29" s="92"/>
      <c r="O29" s="92"/>
      <c r="P29" s="92"/>
      <c r="Q29" s="90"/>
    </row>
    <row r="30" spans="1:17" ht="12.75">
      <c r="A30" s="90"/>
      <c r="B30" s="49">
        <v>26</v>
      </c>
      <c r="C30" s="60">
        <f>liste!C30</f>
        <v>456</v>
      </c>
      <c r="D30" s="57">
        <v>1</v>
      </c>
      <c r="E30" s="50">
        <f>liste!D30</f>
        <v>0</v>
      </c>
      <c r="F30" s="51">
        <v>452</v>
      </c>
      <c r="G30" s="51">
        <v>448</v>
      </c>
      <c r="H30" s="51">
        <v>433</v>
      </c>
      <c r="I30" s="52">
        <f t="shared" si="5"/>
        <v>1</v>
      </c>
      <c r="J30" s="52">
        <f t="shared" si="6"/>
        <v>0</v>
      </c>
      <c r="K30" s="52">
        <f t="shared" si="7"/>
        <v>2</v>
      </c>
      <c r="L30" s="52" t="str">
        <f t="shared" si="3"/>
        <v> </v>
      </c>
      <c r="M30" s="52">
        <f t="shared" si="4"/>
        <v>5</v>
      </c>
      <c r="N30" s="92"/>
      <c r="O30" s="92"/>
      <c r="P30" s="92"/>
      <c r="Q30" s="90"/>
    </row>
    <row r="31" spans="1:17" ht="12.75">
      <c r="A31" s="90"/>
      <c r="B31" s="49">
        <v>27</v>
      </c>
      <c r="C31" s="60">
        <f>liste!C31</f>
        <v>457</v>
      </c>
      <c r="D31" s="57">
        <v>1</v>
      </c>
      <c r="E31" s="50">
        <f>liste!D31</f>
        <v>0</v>
      </c>
      <c r="F31" s="51">
        <v>434</v>
      </c>
      <c r="G31" s="51">
        <v>897</v>
      </c>
      <c r="H31" s="51">
        <v>771</v>
      </c>
      <c r="I31" s="52">
        <f t="shared" si="5"/>
        <v>2</v>
      </c>
      <c r="J31" s="52">
        <f t="shared" si="6"/>
        <v>0</v>
      </c>
      <c r="K31" s="52">
        <f t="shared" si="7"/>
        <v>1</v>
      </c>
      <c r="L31" s="52" t="str">
        <f t="shared" si="3"/>
        <v> </v>
      </c>
      <c r="M31" s="52">
        <f t="shared" si="4"/>
        <v>7</v>
      </c>
      <c r="N31" s="92"/>
      <c r="O31" s="92"/>
      <c r="P31" s="92"/>
      <c r="Q31" s="90"/>
    </row>
    <row r="32" spans="1:17" ht="12.75">
      <c r="A32" s="90"/>
      <c r="B32" s="49">
        <v>28</v>
      </c>
      <c r="C32" s="60">
        <f>liste!C32</f>
        <v>466</v>
      </c>
      <c r="D32" s="57">
        <v>1</v>
      </c>
      <c r="E32" s="50">
        <f>liste!D32</f>
        <v>0</v>
      </c>
      <c r="F32" s="51">
        <v>433</v>
      </c>
      <c r="G32" s="51">
        <v>422</v>
      </c>
      <c r="H32" s="51">
        <v>454</v>
      </c>
      <c r="I32" s="52">
        <f t="shared" si="5"/>
        <v>0</v>
      </c>
      <c r="J32" s="52">
        <f t="shared" si="6"/>
        <v>1</v>
      </c>
      <c r="K32" s="52">
        <f t="shared" si="7"/>
        <v>5</v>
      </c>
      <c r="L32" s="52" t="str">
        <f t="shared" si="3"/>
        <v> </v>
      </c>
      <c r="M32" s="52">
        <f t="shared" si="4"/>
        <v>7</v>
      </c>
      <c r="N32" s="92"/>
      <c r="O32" s="92"/>
      <c r="P32" s="92"/>
      <c r="Q32" s="90"/>
    </row>
    <row r="33" spans="1:17" ht="12.75">
      <c r="A33" s="90"/>
      <c r="B33" s="49">
        <v>29</v>
      </c>
      <c r="C33" s="60">
        <f>liste!C33</f>
        <v>497</v>
      </c>
      <c r="D33" s="57">
        <v>1</v>
      </c>
      <c r="E33" s="50">
        <f>liste!D33</f>
        <v>0</v>
      </c>
      <c r="F33" s="51">
        <v>449</v>
      </c>
      <c r="G33" s="51">
        <v>442</v>
      </c>
      <c r="H33" s="51">
        <v>466</v>
      </c>
      <c r="I33" s="52">
        <f t="shared" si="5"/>
        <v>2</v>
      </c>
      <c r="J33" s="52">
        <f t="shared" si="6"/>
        <v>0</v>
      </c>
      <c r="K33" s="52">
        <f t="shared" si="7"/>
        <v>2</v>
      </c>
      <c r="L33" s="52" t="str">
        <f t="shared" si="3"/>
        <v> </v>
      </c>
      <c r="M33" s="52">
        <f t="shared" si="4"/>
        <v>8</v>
      </c>
      <c r="N33" s="92"/>
      <c r="O33" s="92"/>
      <c r="P33" s="92"/>
      <c r="Q33" s="90"/>
    </row>
    <row r="34" spans="1:17" ht="12.75">
      <c r="A34" s="90"/>
      <c r="B34" s="49">
        <v>30</v>
      </c>
      <c r="C34" s="60">
        <f>liste!C34</f>
        <v>765</v>
      </c>
      <c r="D34" s="57">
        <v>1</v>
      </c>
      <c r="E34" s="50">
        <f>liste!D34</f>
        <v>0</v>
      </c>
      <c r="F34" s="51">
        <v>419</v>
      </c>
      <c r="G34" s="51">
        <v>984</v>
      </c>
      <c r="H34" s="51">
        <v>770</v>
      </c>
      <c r="I34" s="52">
        <f t="shared" si="5"/>
        <v>1</v>
      </c>
      <c r="J34" s="52">
        <f t="shared" si="6"/>
        <v>3</v>
      </c>
      <c r="K34" s="52">
        <f t="shared" si="7"/>
        <v>1</v>
      </c>
      <c r="L34" s="52" t="str">
        <f t="shared" si="3"/>
        <v> </v>
      </c>
      <c r="M34" s="52">
        <f t="shared" si="4"/>
        <v>10</v>
      </c>
      <c r="N34" s="92"/>
      <c r="O34" s="92"/>
      <c r="P34" s="92"/>
      <c r="Q34" s="90"/>
    </row>
    <row r="35" spans="1:17" ht="12.75">
      <c r="A35" s="90"/>
      <c r="B35" s="49">
        <v>31</v>
      </c>
      <c r="C35" s="60">
        <f>liste!C35</f>
        <v>770</v>
      </c>
      <c r="D35" s="57">
        <v>1</v>
      </c>
      <c r="E35" s="50">
        <f>liste!D35</f>
        <v>0</v>
      </c>
      <c r="F35" s="51">
        <v>774</v>
      </c>
      <c r="G35" s="51">
        <v>791</v>
      </c>
      <c r="H35" s="51">
        <v>995</v>
      </c>
      <c r="I35" s="52">
        <f t="shared" si="5"/>
        <v>1</v>
      </c>
      <c r="J35" s="52">
        <f t="shared" si="6"/>
        <v>1</v>
      </c>
      <c r="K35" s="52">
        <f t="shared" si="7"/>
        <v>1</v>
      </c>
      <c r="L35" s="52" t="str">
        <f t="shared" si="3"/>
        <v> </v>
      </c>
      <c r="M35" s="52">
        <f t="shared" si="4"/>
        <v>6</v>
      </c>
      <c r="N35" s="92"/>
      <c r="O35" s="92"/>
      <c r="P35" s="92"/>
      <c r="Q35" s="90"/>
    </row>
    <row r="36" spans="1:17" ht="12.75">
      <c r="A36" s="90"/>
      <c r="B36" s="49">
        <v>32</v>
      </c>
      <c r="C36" s="60">
        <f>liste!C36</f>
        <v>771</v>
      </c>
      <c r="D36" s="57">
        <v>1</v>
      </c>
      <c r="E36" s="50">
        <f>liste!D36</f>
        <v>0</v>
      </c>
      <c r="F36" s="51">
        <v>400</v>
      </c>
      <c r="G36" s="51">
        <v>313</v>
      </c>
      <c r="H36" s="51">
        <v>951</v>
      </c>
      <c r="I36" s="52">
        <f t="shared" si="5"/>
        <v>0</v>
      </c>
      <c r="J36" s="52">
        <f t="shared" si="6"/>
        <v>0</v>
      </c>
      <c r="K36" s="52">
        <f t="shared" si="7"/>
        <v>2</v>
      </c>
      <c r="L36" s="52" t="str">
        <f t="shared" si="3"/>
        <v> </v>
      </c>
      <c r="M36" s="52">
        <f t="shared" si="4"/>
        <v>2</v>
      </c>
      <c r="N36" s="92"/>
      <c r="O36" s="92"/>
      <c r="P36" s="92"/>
      <c r="Q36" s="90"/>
    </row>
    <row r="37" spans="1:17" ht="12.75">
      <c r="A37" s="90"/>
      <c r="B37" s="49">
        <v>33</v>
      </c>
      <c r="C37" s="60">
        <f>liste!C37</f>
        <v>774</v>
      </c>
      <c r="D37" s="57">
        <v>1</v>
      </c>
      <c r="E37" s="50">
        <f>liste!D37</f>
        <v>0</v>
      </c>
      <c r="F37" s="51">
        <v>433</v>
      </c>
      <c r="G37" s="51">
        <v>765</v>
      </c>
      <c r="H37" s="51">
        <v>886</v>
      </c>
      <c r="I37" s="52">
        <f t="shared" si="5"/>
        <v>1</v>
      </c>
      <c r="J37" s="52">
        <f t="shared" si="6"/>
        <v>2</v>
      </c>
      <c r="K37" s="52">
        <f t="shared" si="7"/>
        <v>1</v>
      </c>
      <c r="L37" s="52" t="str">
        <f t="shared" si="3"/>
        <v> </v>
      </c>
      <c r="M37" s="52">
        <f t="shared" si="4"/>
        <v>8</v>
      </c>
      <c r="N37" s="92"/>
      <c r="O37" s="92"/>
      <c r="P37" s="92"/>
      <c r="Q37" s="90"/>
    </row>
    <row r="38" spans="1:17" ht="12.75">
      <c r="A38" s="90"/>
      <c r="B38" s="49">
        <v>34</v>
      </c>
      <c r="C38" s="60">
        <f>liste!C38</f>
        <v>791</v>
      </c>
      <c r="D38" s="57">
        <v>1</v>
      </c>
      <c r="E38" s="50">
        <f>liste!D38</f>
        <v>0</v>
      </c>
      <c r="F38" s="51">
        <v>456</v>
      </c>
      <c r="G38" s="51">
        <v>897</v>
      </c>
      <c r="H38" s="51">
        <v>444</v>
      </c>
      <c r="I38" s="52">
        <f t="shared" si="5"/>
        <v>0</v>
      </c>
      <c r="J38" s="52">
        <f t="shared" si="6"/>
        <v>2</v>
      </c>
      <c r="K38" s="52">
        <f t="shared" si="7"/>
        <v>1</v>
      </c>
      <c r="L38" s="52" t="str">
        <f t="shared" si="3"/>
        <v> </v>
      </c>
      <c r="M38" s="52">
        <f t="shared" si="4"/>
        <v>5</v>
      </c>
      <c r="N38" s="92"/>
      <c r="O38" s="92"/>
      <c r="P38" s="92"/>
      <c r="Q38" s="90"/>
    </row>
    <row r="39" spans="1:17" ht="12.75">
      <c r="A39" s="90"/>
      <c r="B39" s="49">
        <v>35</v>
      </c>
      <c r="C39" s="60">
        <f>liste!C39</f>
        <v>801</v>
      </c>
      <c r="D39" s="57">
        <v>1</v>
      </c>
      <c r="E39" s="50">
        <f>liste!D39</f>
        <v>0</v>
      </c>
      <c r="F39" s="51">
        <v>451</v>
      </c>
      <c r="G39" s="51">
        <v>454</v>
      </c>
      <c r="H39" s="51">
        <v>466</v>
      </c>
      <c r="I39" s="52">
        <f t="shared" si="5"/>
        <v>1</v>
      </c>
      <c r="J39" s="52">
        <f t="shared" si="6"/>
        <v>2</v>
      </c>
      <c r="K39" s="52">
        <f t="shared" si="7"/>
        <v>0</v>
      </c>
      <c r="L39" s="52" t="str">
        <f t="shared" si="3"/>
        <v> </v>
      </c>
      <c r="M39" s="52">
        <f t="shared" si="4"/>
        <v>7</v>
      </c>
      <c r="N39" s="92"/>
      <c r="O39" s="92"/>
      <c r="P39" s="92"/>
      <c r="Q39" s="90"/>
    </row>
    <row r="40" spans="1:17" ht="12.75">
      <c r="A40" s="90"/>
      <c r="B40" s="49">
        <v>36</v>
      </c>
      <c r="C40" s="60">
        <f>liste!C40</f>
        <v>815</v>
      </c>
      <c r="D40" s="57">
        <v>1</v>
      </c>
      <c r="E40" s="50">
        <f>liste!D40</f>
        <v>0</v>
      </c>
      <c r="F40" s="51">
        <v>448</v>
      </c>
      <c r="G40" s="51">
        <v>765</v>
      </c>
      <c r="H40" s="51">
        <v>435</v>
      </c>
      <c r="I40" s="52">
        <f t="shared" si="5"/>
        <v>1</v>
      </c>
      <c r="J40" s="52">
        <f t="shared" si="6"/>
        <v>2</v>
      </c>
      <c r="K40" s="52">
        <f t="shared" si="7"/>
        <v>0</v>
      </c>
      <c r="L40" s="52" t="str">
        <f t="shared" si="3"/>
        <v> </v>
      </c>
      <c r="M40" s="52">
        <f t="shared" si="4"/>
        <v>7</v>
      </c>
      <c r="N40" s="92"/>
      <c r="O40" s="92"/>
      <c r="P40" s="92"/>
      <c r="Q40" s="90"/>
    </row>
    <row r="41" spans="1:17" ht="12.75">
      <c r="A41" s="90"/>
      <c r="B41" s="49">
        <v>37</v>
      </c>
      <c r="C41" s="60">
        <f>liste!C41</f>
        <v>840</v>
      </c>
      <c r="D41" s="57">
        <v>1</v>
      </c>
      <c r="E41" s="50">
        <f>liste!D41</f>
        <v>0</v>
      </c>
      <c r="F41" s="51">
        <v>427</v>
      </c>
      <c r="G41" s="51">
        <v>414</v>
      </c>
      <c r="H41" s="51">
        <v>497</v>
      </c>
      <c r="I41" s="52">
        <f t="shared" si="5"/>
        <v>0</v>
      </c>
      <c r="J41" s="52">
        <f t="shared" si="6"/>
        <v>0</v>
      </c>
      <c r="K41" s="52">
        <f t="shared" si="7"/>
        <v>0</v>
      </c>
      <c r="L41" s="52" t="str">
        <f t="shared" si="3"/>
        <v> </v>
      </c>
      <c r="M41" s="52">
        <f t="shared" si="4"/>
        <v>0</v>
      </c>
      <c r="N41" s="92"/>
      <c r="O41" s="92"/>
      <c r="P41" s="92"/>
      <c r="Q41" s="90"/>
    </row>
    <row r="42" spans="1:17" ht="12.75">
      <c r="A42" s="90"/>
      <c r="B42" s="49">
        <v>38</v>
      </c>
      <c r="C42" s="60">
        <f>liste!C42</f>
        <v>870</v>
      </c>
      <c r="D42" s="57">
        <v>1</v>
      </c>
      <c r="E42" s="50">
        <f>liste!D42</f>
        <v>0</v>
      </c>
      <c r="F42" s="51">
        <v>448</v>
      </c>
      <c r="G42" s="51">
        <v>419</v>
      </c>
      <c r="H42" s="51">
        <v>435</v>
      </c>
      <c r="I42" s="52">
        <f t="shared" si="5"/>
        <v>1</v>
      </c>
      <c r="J42" s="52">
        <f t="shared" si="6"/>
        <v>1</v>
      </c>
      <c r="K42" s="52">
        <f t="shared" si="7"/>
        <v>1</v>
      </c>
      <c r="L42" s="52" t="str">
        <f t="shared" si="3"/>
        <v> </v>
      </c>
      <c r="M42" s="52">
        <f t="shared" si="4"/>
        <v>6</v>
      </c>
      <c r="N42" s="92"/>
      <c r="O42" s="92"/>
      <c r="P42" s="92"/>
      <c r="Q42" s="90"/>
    </row>
    <row r="43" spans="1:17" ht="12.75">
      <c r="A43" s="90"/>
      <c r="B43" s="49">
        <v>39</v>
      </c>
      <c r="C43" s="60">
        <f>liste!C43</f>
        <v>881</v>
      </c>
      <c r="D43" s="57">
        <v>1</v>
      </c>
      <c r="E43" s="50">
        <f>liste!D43</f>
        <v>0</v>
      </c>
      <c r="F43" s="51">
        <v>770</v>
      </c>
      <c r="G43" s="51">
        <v>765</v>
      </c>
      <c r="H43" s="51">
        <v>422</v>
      </c>
      <c r="I43" s="52">
        <f t="shared" si="5"/>
        <v>0</v>
      </c>
      <c r="J43" s="52">
        <f t="shared" si="6"/>
        <v>0</v>
      </c>
      <c r="K43" s="52">
        <f t="shared" si="7"/>
        <v>0</v>
      </c>
      <c r="L43" s="52" t="str">
        <f t="shared" si="3"/>
        <v> </v>
      </c>
      <c r="M43" s="52">
        <f t="shared" si="4"/>
        <v>0</v>
      </c>
      <c r="N43" s="92"/>
      <c r="O43" s="92"/>
      <c r="P43" s="92"/>
      <c r="Q43" s="90"/>
    </row>
    <row r="44" spans="1:17" ht="12.75">
      <c r="A44" s="90"/>
      <c r="B44" s="49">
        <v>40</v>
      </c>
      <c r="C44" s="60">
        <f>liste!C44</f>
        <v>885</v>
      </c>
      <c r="D44" s="57">
        <v>1</v>
      </c>
      <c r="E44" s="50">
        <f>liste!D44</f>
        <v>0</v>
      </c>
      <c r="F44" s="51">
        <v>801</v>
      </c>
      <c r="G44" s="51">
        <v>466</v>
      </c>
      <c r="H44" s="51">
        <v>951</v>
      </c>
      <c r="I44" s="52">
        <f aca="true" t="shared" si="8" ref="I44:I54">COUNTIF(birinci,C44)</f>
        <v>0</v>
      </c>
      <c r="J44" s="52">
        <f aca="true" t="shared" si="9" ref="J44:J54">COUNTIF(ikinci,C44)</f>
        <v>1</v>
      </c>
      <c r="K44" s="52">
        <f aca="true" t="shared" si="10" ref="K44:K54">COUNTIF(ucuncu,C44)</f>
        <v>1</v>
      </c>
      <c r="L44" s="52" t="str">
        <f aca="true" t="shared" si="11" ref="L44:L54">IF(E44=0," ",mevcut-(SUM(I44:K44)))</f>
        <v> </v>
      </c>
      <c r="M44" s="52">
        <f aca="true" t="shared" si="12" ref="M44:M54">(I44*3)+(J44*2)+(K44*1)</f>
        <v>3</v>
      </c>
      <c r="N44" s="92"/>
      <c r="O44" s="92"/>
      <c r="P44" s="92"/>
      <c r="Q44" s="90"/>
    </row>
    <row r="45" spans="1:17" ht="12.75">
      <c r="A45" s="90"/>
      <c r="B45" s="49">
        <v>41</v>
      </c>
      <c r="C45" s="60">
        <f>liste!C45</f>
        <v>886</v>
      </c>
      <c r="D45" s="57">
        <v>1</v>
      </c>
      <c r="E45" s="50">
        <f>liste!D45</f>
        <v>0</v>
      </c>
      <c r="F45" s="51">
        <v>904</v>
      </c>
      <c r="G45" s="51">
        <v>448</v>
      </c>
      <c r="H45" s="51">
        <v>455</v>
      </c>
      <c r="I45" s="52">
        <f t="shared" si="8"/>
        <v>1</v>
      </c>
      <c r="J45" s="52">
        <f t="shared" si="9"/>
        <v>1</v>
      </c>
      <c r="K45" s="52">
        <f t="shared" si="10"/>
        <v>3</v>
      </c>
      <c r="L45" s="52" t="str">
        <f t="shared" si="11"/>
        <v> </v>
      </c>
      <c r="M45" s="52">
        <f t="shared" si="12"/>
        <v>8</v>
      </c>
      <c r="N45" s="92"/>
      <c r="O45" s="92"/>
      <c r="P45" s="92"/>
      <c r="Q45" s="90"/>
    </row>
    <row r="46" spans="1:17" ht="12.75">
      <c r="A46" s="90"/>
      <c r="B46" s="49">
        <v>42</v>
      </c>
      <c r="C46" s="60">
        <f>liste!C46</f>
        <v>897</v>
      </c>
      <c r="D46" s="57">
        <v>1</v>
      </c>
      <c r="E46" s="50">
        <f>liste!D46</f>
        <v>0</v>
      </c>
      <c r="F46" s="51">
        <v>886</v>
      </c>
      <c r="G46" s="51">
        <v>442</v>
      </c>
      <c r="H46" s="51">
        <v>456</v>
      </c>
      <c r="I46" s="52">
        <f t="shared" si="8"/>
        <v>1</v>
      </c>
      <c r="J46" s="52">
        <f t="shared" si="9"/>
        <v>3</v>
      </c>
      <c r="K46" s="52">
        <f t="shared" si="10"/>
        <v>1</v>
      </c>
      <c r="L46" s="52" t="str">
        <f t="shared" si="11"/>
        <v> </v>
      </c>
      <c r="M46" s="52">
        <f t="shared" si="12"/>
        <v>10</v>
      </c>
      <c r="N46" s="92"/>
      <c r="O46" s="92"/>
      <c r="P46" s="92"/>
      <c r="Q46" s="90"/>
    </row>
    <row r="47" spans="1:17" ht="12.75">
      <c r="A47" s="90"/>
      <c r="B47" s="49">
        <v>43</v>
      </c>
      <c r="C47" s="60">
        <f>liste!C47</f>
        <v>904</v>
      </c>
      <c r="D47" s="57">
        <v>1</v>
      </c>
      <c r="E47" s="50">
        <f>liste!D47</f>
        <v>0</v>
      </c>
      <c r="F47" s="51">
        <v>962</v>
      </c>
      <c r="G47" s="51">
        <v>452</v>
      </c>
      <c r="H47" s="51">
        <v>886</v>
      </c>
      <c r="I47" s="52">
        <f t="shared" si="8"/>
        <v>1</v>
      </c>
      <c r="J47" s="52">
        <f t="shared" si="9"/>
        <v>0</v>
      </c>
      <c r="K47" s="52">
        <f t="shared" si="10"/>
        <v>1</v>
      </c>
      <c r="L47" s="52" t="str">
        <f t="shared" si="11"/>
        <v> </v>
      </c>
      <c r="M47" s="52">
        <f t="shared" si="12"/>
        <v>4</v>
      </c>
      <c r="N47" s="92"/>
      <c r="O47" s="92"/>
      <c r="P47" s="92"/>
      <c r="Q47" s="90"/>
    </row>
    <row r="48" spans="1:17" ht="12.75">
      <c r="A48" s="90"/>
      <c r="B48" s="49">
        <v>44</v>
      </c>
      <c r="C48" s="60">
        <f>liste!C48</f>
        <v>951</v>
      </c>
      <c r="D48" s="57">
        <v>1</v>
      </c>
      <c r="E48" s="50">
        <f>liste!D48</f>
        <v>0</v>
      </c>
      <c r="F48" s="51">
        <v>400</v>
      </c>
      <c r="G48" s="51">
        <v>425</v>
      </c>
      <c r="H48" s="51">
        <v>454</v>
      </c>
      <c r="I48" s="52">
        <f t="shared" si="8"/>
        <v>1</v>
      </c>
      <c r="J48" s="52">
        <f t="shared" si="9"/>
        <v>1</v>
      </c>
      <c r="K48" s="52">
        <f t="shared" si="10"/>
        <v>2</v>
      </c>
      <c r="L48" s="52" t="str">
        <f t="shared" si="11"/>
        <v> </v>
      </c>
      <c r="M48" s="52">
        <f t="shared" si="12"/>
        <v>7</v>
      </c>
      <c r="N48" s="92"/>
      <c r="O48" s="92"/>
      <c r="P48" s="92"/>
      <c r="Q48" s="90"/>
    </row>
    <row r="49" spans="1:17" ht="12.75">
      <c r="A49" s="90"/>
      <c r="B49" s="49">
        <v>45</v>
      </c>
      <c r="C49" s="60">
        <f>liste!C49</f>
        <v>956</v>
      </c>
      <c r="D49" s="57">
        <v>1</v>
      </c>
      <c r="E49" s="50">
        <f>liste!D49</f>
        <v>0</v>
      </c>
      <c r="F49" s="51">
        <v>962</v>
      </c>
      <c r="G49" s="51">
        <v>870</v>
      </c>
      <c r="H49" s="51">
        <v>984</v>
      </c>
      <c r="I49" s="52">
        <f t="shared" si="8"/>
        <v>0</v>
      </c>
      <c r="J49" s="52">
        <f t="shared" si="9"/>
        <v>0</v>
      </c>
      <c r="K49" s="52">
        <f t="shared" si="10"/>
        <v>1</v>
      </c>
      <c r="L49" s="52" t="str">
        <f t="shared" si="11"/>
        <v> </v>
      </c>
      <c r="M49" s="52">
        <f t="shared" si="12"/>
        <v>1</v>
      </c>
      <c r="N49" s="92"/>
      <c r="O49" s="92"/>
      <c r="P49" s="92"/>
      <c r="Q49" s="90"/>
    </row>
    <row r="50" spans="1:17" ht="12.75">
      <c r="A50" s="90"/>
      <c r="B50" s="49">
        <v>46</v>
      </c>
      <c r="C50" s="60">
        <f>liste!C50</f>
        <v>962</v>
      </c>
      <c r="D50" s="57">
        <v>1</v>
      </c>
      <c r="E50" s="50">
        <f>liste!D50</f>
        <v>0</v>
      </c>
      <c r="F50" s="51">
        <v>449</v>
      </c>
      <c r="G50" s="51">
        <v>423</v>
      </c>
      <c r="H50" s="51">
        <v>438</v>
      </c>
      <c r="I50" s="52">
        <f t="shared" si="8"/>
        <v>2</v>
      </c>
      <c r="J50" s="52">
        <f t="shared" si="9"/>
        <v>0</v>
      </c>
      <c r="K50" s="52">
        <f t="shared" si="10"/>
        <v>0</v>
      </c>
      <c r="L50" s="52" t="str">
        <f t="shared" si="11"/>
        <v> </v>
      </c>
      <c r="M50" s="52">
        <f t="shared" si="12"/>
        <v>6</v>
      </c>
      <c r="N50" s="92"/>
      <c r="O50" s="92"/>
      <c r="P50" s="92"/>
      <c r="Q50" s="90"/>
    </row>
    <row r="51" spans="1:17" ht="12.75">
      <c r="A51" s="90"/>
      <c r="B51" s="49">
        <v>47</v>
      </c>
      <c r="C51" s="60">
        <f>liste!C51</f>
        <v>972</v>
      </c>
      <c r="D51" s="57">
        <v>1</v>
      </c>
      <c r="E51" s="50">
        <f>liste!D51</f>
        <v>0</v>
      </c>
      <c r="F51" s="51">
        <v>951</v>
      </c>
      <c r="G51" s="51">
        <v>885</v>
      </c>
      <c r="H51" s="51">
        <v>897</v>
      </c>
      <c r="I51" s="52">
        <f t="shared" si="8"/>
        <v>1</v>
      </c>
      <c r="J51" s="52">
        <f t="shared" si="9"/>
        <v>0</v>
      </c>
      <c r="K51" s="52">
        <f t="shared" si="10"/>
        <v>1</v>
      </c>
      <c r="L51" s="52" t="str">
        <f t="shared" si="11"/>
        <v> </v>
      </c>
      <c r="M51" s="52">
        <f t="shared" si="12"/>
        <v>4</v>
      </c>
      <c r="N51" s="92"/>
      <c r="O51" s="92"/>
      <c r="P51" s="92"/>
      <c r="Q51" s="90"/>
    </row>
    <row r="52" spans="1:17" ht="12.75">
      <c r="A52" s="90"/>
      <c r="B52" s="49">
        <v>48</v>
      </c>
      <c r="C52" s="60">
        <f>liste!C52</f>
        <v>977</v>
      </c>
      <c r="D52" s="57">
        <v>1</v>
      </c>
      <c r="E52" s="50">
        <f>liste!D52</f>
        <v>0</v>
      </c>
      <c r="F52" s="51">
        <v>457</v>
      </c>
      <c r="G52" s="51">
        <v>444</v>
      </c>
      <c r="H52" s="51">
        <v>414</v>
      </c>
      <c r="I52" s="52">
        <f t="shared" si="8"/>
        <v>0</v>
      </c>
      <c r="J52" s="52">
        <f t="shared" si="9"/>
        <v>0</v>
      </c>
      <c r="K52" s="52">
        <f t="shared" si="10"/>
        <v>2</v>
      </c>
      <c r="L52" s="52" t="str">
        <f t="shared" si="11"/>
        <v> </v>
      </c>
      <c r="M52" s="52">
        <f t="shared" si="12"/>
        <v>2</v>
      </c>
      <c r="N52" s="92"/>
      <c r="O52" s="92"/>
      <c r="P52" s="92"/>
      <c r="Q52" s="90"/>
    </row>
    <row r="53" spans="1:17" ht="12.75">
      <c r="A53" s="90"/>
      <c r="B53" s="49">
        <v>49</v>
      </c>
      <c r="C53" s="60">
        <f>liste!C53</f>
        <v>984</v>
      </c>
      <c r="D53" s="57">
        <v>1</v>
      </c>
      <c r="E53" s="50">
        <f>liste!D53</f>
        <v>0</v>
      </c>
      <c r="F53" s="51">
        <v>419</v>
      </c>
      <c r="G53" s="51">
        <v>413</v>
      </c>
      <c r="H53" s="51">
        <v>466</v>
      </c>
      <c r="I53" s="52">
        <f t="shared" si="8"/>
        <v>0</v>
      </c>
      <c r="J53" s="52">
        <f t="shared" si="9"/>
        <v>2</v>
      </c>
      <c r="K53" s="52">
        <f t="shared" si="10"/>
        <v>1</v>
      </c>
      <c r="L53" s="52" t="str">
        <f t="shared" si="11"/>
        <v> </v>
      </c>
      <c r="M53" s="52">
        <f t="shared" si="12"/>
        <v>5</v>
      </c>
      <c r="N53" s="92"/>
      <c r="O53" s="92"/>
      <c r="P53" s="92"/>
      <c r="Q53" s="90"/>
    </row>
    <row r="54" spans="1:17" ht="12.75">
      <c r="A54" s="90"/>
      <c r="B54" s="49">
        <v>50</v>
      </c>
      <c r="C54" s="60">
        <f>liste!C54</f>
        <v>995</v>
      </c>
      <c r="D54" s="57">
        <v>1</v>
      </c>
      <c r="E54" s="50">
        <f>liste!D54</f>
        <v>0</v>
      </c>
      <c r="F54" s="51">
        <v>972</v>
      </c>
      <c r="G54" s="51">
        <v>422</v>
      </c>
      <c r="H54" s="51">
        <v>434</v>
      </c>
      <c r="I54" s="52">
        <f t="shared" si="8"/>
        <v>0</v>
      </c>
      <c r="J54" s="52">
        <f t="shared" si="9"/>
        <v>0</v>
      </c>
      <c r="K54" s="52">
        <f t="shared" si="10"/>
        <v>1</v>
      </c>
      <c r="L54" s="52" t="str">
        <f t="shared" si="11"/>
        <v> </v>
      </c>
      <c r="M54" s="52">
        <f t="shared" si="12"/>
        <v>1</v>
      </c>
      <c r="N54" s="92"/>
      <c r="O54" s="92"/>
      <c r="P54" s="92"/>
      <c r="Q54" s="90"/>
    </row>
    <row r="55" spans="1:17" ht="18.75" customHeight="1">
      <c r="A55" s="90"/>
      <c r="B55" s="97" t="s">
        <v>43</v>
      </c>
      <c r="C55" s="136" t="s">
        <v>50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90"/>
      <c r="O55" s="90"/>
      <c r="P55" s="90"/>
      <c r="Q55" s="90"/>
    </row>
    <row r="56" spans="1:17" ht="12.75">
      <c r="A56" s="90"/>
      <c r="B56" s="9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 ht="12.75">
      <c r="A57" s="90"/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ht="12.75">
      <c r="A58" s="90"/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12.75">
      <c r="A59" s="90"/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2.75">
      <c r="A60" s="90"/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ht="12.75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 ht="12.75">
      <c r="A62" s="90"/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 ht="12.75">
      <c r="A63" s="90"/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ht="12.75">
      <c r="A64" s="90"/>
      <c r="B64" s="91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ht="12.75">
      <c r="A65" s="90"/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 ht="12.75">
      <c r="A66" s="90"/>
      <c r="B66" s="91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12.75">
      <c r="A67" s="90"/>
      <c r="B67" s="9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 ht="12.75">
      <c r="A68" s="90"/>
      <c r="B68" s="91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12.75">
      <c r="A69" s="90"/>
      <c r="B69" s="91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 ht="12.75">
      <c r="A70" s="90"/>
      <c r="B70" s="91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3:5" ht="12.75">
      <c r="C72" s="38"/>
      <c r="D72" s="38"/>
      <c r="E72" s="38"/>
    </row>
    <row r="73" spans="3:5" ht="12.75">
      <c r="C73" s="38"/>
      <c r="D73" s="38"/>
      <c r="E73" s="38"/>
    </row>
    <row r="74" spans="3:5" ht="12.75">
      <c r="C74" s="38"/>
      <c r="D74" s="38"/>
      <c r="E74" s="38"/>
    </row>
    <row r="75" spans="3:5" ht="12.75">
      <c r="C75" s="38"/>
      <c r="D75" s="38"/>
      <c r="E75" s="38"/>
    </row>
    <row r="76" spans="3:5" ht="12.75">
      <c r="C76" s="38"/>
      <c r="D76" s="38"/>
      <c r="E76" s="38"/>
    </row>
    <row r="77" spans="3:5" ht="12.75">
      <c r="C77" s="38"/>
      <c r="D77" s="38"/>
      <c r="E77" s="38"/>
    </row>
    <row r="78" spans="3:5" ht="12.75">
      <c r="C78" s="38"/>
      <c r="D78" s="38"/>
      <c r="E78" s="38"/>
    </row>
    <row r="79" spans="3:5" ht="12.75">
      <c r="C79" s="38"/>
      <c r="D79" s="38"/>
      <c r="E79" s="38"/>
    </row>
    <row r="80" spans="3:5" ht="12.75">
      <c r="C80" s="38"/>
      <c r="D80" s="38"/>
      <c r="E80" s="38"/>
    </row>
    <row r="81" spans="3:5" ht="12.75">
      <c r="C81" s="38"/>
      <c r="D81" s="38"/>
      <c r="E81" s="38"/>
    </row>
    <row r="82" spans="3:5" ht="12.75">
      <c r="C82" s="38"/>
      <c r="D82" s="38"/>
      <c r="E82" s="38"/>
    </row>
    <row r="83" spans="3:5" ht="12.75">
      <c r="C83" s="38"/>
      <c r="D83" s="38"/>
      <c r="E83" s="38"/>
    </row>
    <row r="84" spans="3:5" ht="12.75">
      <c r="C84" s="38"/>
      <c r="D84" s="38"/>
      <c r="E84" s="38"/>
    </row>
    <row r="85" spans="3:5" ht="12.75">
      <c r="C85" s="38"/>
      <c r="D85" s="38"/>
      <c r="E85" s="38"/>
    </row>
    <row r="86" spans="3:5" ht="12.75">
      <c r="C86" s="38"/>
      <c r="D86" s="38"/>
      <c r="E86" s="38"/>
    </row>
    <row r="87" spans="3:5" ht="12.75">
      <c r="C87" s="38"/>
      <c r="D87" s="38"/>
      <c r="E87" s="38"/>
    </row>
    <row r="88" spans="3:5" ht="12.75">
      <c r="C88" s="38"/>
      <c r="D88" s="38"/>
      <c r="E88" s="38"/>
    </row>
    <row r="89" spans="3:5" ht="12.75">
      <c r="C89" s="38"/>
      <c r="D89" s="38"/>
      <c r="E89" s="38"/>
    </row>
    <row r="90" spans="3:5" ht="12.75">
      <c r="C90" s="38"/>
      <c r="D90" s="38"/>
      <c r="E90" s="38"/>
    </row>
    <row r="91" spans="3:5" ht="12.75">
      <c r="C91" s="38"/>
      <c r="D91" s="38"/>
      <c r="E91" s="38"/>
    </row>
    <row r="92" spans="3:5" ht="12.75">
      <c r="C92" s="38"/>
      <c r="D92" s="38"/>
      <c r="E92" s="38"/>
    </row>
    <row r="93" spans="3:5" ht="12.75">
      <c r="C93" s="38"/>
      <c r="D93" s="38"/>
      <c r="E93" s="38"/>
    </row>
    <row r="94" spans="3:5" ht="12.75">
      <c r="C94" s="38"/>
      <c r="D94" s="38"/>
      <c r="E94" s="38"/>
    </row>
    <row r="95" spans="3:5" ht="12.75">
      <c r="C95" s="38"/>
      <c r="D95" s="38"/>
      <c r="E95" s="38"/>
    </row>
    <row r="96" spans="3:5" ht="12.75">
      <c r="C96" s="38"/>
      <c r="D96" s="38"/>
      <c r="E96" s="38"/>
    </row>
    <row r="97" spans="3:5" ht="12.75">
      <c r="C97" s="38"/>
      <c r="D97" s="38"/>
      <c r="E97" s="38"/>
    </row>
    <row r="98" spans="3:5" ht="12.75">
      <c r="C98" s="38"/>
      <c r="D98" s="38"/>
      <c r="E98" s="38"/>
    </row>
    <row r="99" spans="3:5" ht="12.75">
      <c r="C99" s="38"/>
      <c r="D99" s="38"/>
      <c r="E99" s="38"/>
    </row>
    <row r="100" spans="3:5" ht="12.75">
      <c r="C100" s="38"/>
      <c r="D100" s="38"/>
      <c r="E100" s="38"/>
    </row>
    <row r="101" spans="3:5" ht="12.75">
      <c r="C101" s="38"/>
      <c r="D101" s="38"/>
      <c r="E101" s="38"/>
    </row>
    <row r="102" spans="3:5" ht="12.75">
      <c r="C102" s="38"/>
      <c r="D102" s="38"/>
      <c r="E102" s="38"/>
    </row>
    <row r="103" spans="3:5" ht="12.75">
      <c r="C103" s="38"/>
      <c r="D103" s="38"/>
      <c r="E103" s="38"/>
    </row>
    <row r="104" spans="3:5" ht="12.75">
      <c r="C104" s="38"/>
      <c r="D104" s="38"/>
      <c r="E104" s="38"/>
    </row>
    <row r="105" spans="3:5" ht="12.75">
      <c r="C105" s="38"/>
      <c r="D105" s="38"/>
      <c r="E105" s="38"/>
    </row>
    <row r="106" spans="3:5" ht="12.75">
      <c r="C106" s="38"/>
      <c r="D106" s="38"/>
      <c r="E106" s="38"/>
    </row>
    <row r="107" spans="3:5" ht="12.75">
      <c r="C107" s="38"/>
      <c r="D107" s="38"/>
      <c r="E107" s="38"/>
    </row>
    <row r="108" spans="3:5" ht="12.75">
      <c r="C108" s="38"/>
      <c r="D108" s="38"/>
      <c r="E108" s="38"/>
    </row>
    <row r="109" spans="3:5" ht="12.75">
      <c r="C109" s="38"/>
      <c r="D109" s="38"/>
      <c r="E109" s="38"/>
    </row>
    <row r="110" spans="3:5" ht="12.75">
      <c r="C110" s="38"/>
      <c r="D110" s="38"/>
      <c r="E110" s="38"/>
    </row>
    <row r="111" spans="3:5" ht="12.75">
      <c r="C111" s="38"/>
      <c r="D111" s="38"/>
      <c r="E111" s="38"/>
    </row>
    <row r="112" spans="3:5" ht="12.75">
      <c r="C112" s="38"/>
      <c r="D112" s="38"/>
      <c r="E112" s="38"/>
    </row>
    <row r="113" spans="3:5" ht="12.75">
      <c r="C113" s="38"/>
      <c r="D113" s="38"/>
      <c r="E113" s="38"/>
    </row>
    <row r="114" spans="3:5" ht="12.75">
      <c r="C114" s="38"/>
      <c r="D114" s="38"/>
      <c r="E114" s="38"/>
    </row>
    <row r="115" spans="3:5" ht="12.75">
      <c r="C115" s="38"/>
      <c r="D115" s="38"/>
      <c r="E115" s="38"/>
    </row>
    <row r="116" spans="3:5" ht="12.75">
      <c r="C116" s="38"/>
      <c r="D116" s="38"/>
      <c r="E116" s="38"/>
    </row>
    <row r="117" spans="3:5" ht="12.75">
      <c r="C117" s="38"/>
      <c r="D117" s="38"/>
      <c r="E117" s="38"/>
    </row>
    <row r="118" spans="3:5" ht="12.75">
      <c r="C118" s="38"/>
      <c r="D118" s="38"/>
      <c r="E118" s="38"/>
    </row>
    <row r="119" spans="3:5" ht="12.75">
      <c r="C119" s="38"/>
      <c r="D119" s="38"/>
      <c r="E119" s="38"/>
    </row>
    <row r="120" spans="3:5" ht="12.75">
      <c r="C120" s="38"/>
      <c r="D120" s="38"/>
      <c r="E120" s="38"/>
    </row>
    <row r="121" spans="3:5" ht="12.75">
      <c r="C121" s="38"/>
      <c r="D121" s="38"/>
      <c r="E121" s="38"/>
    </row>
    <row r="122" spans="3:5" ht="12.75">
      <c r="C122" s="38"/>
      <c r="D122" s="38"/>
      <c r="E122" s="38"/>
    </row>
    <row r="123" spans="3:5" ht="12.75">
      <c r="C123" s="38"/>
      <c r="D123" s="38"/>
      <c r="E123" s="38"/>
    </row>
    <row r="124" spans="3:5" ht="12.75">
      <c r="C124" s="38"/>
      <c r="D124" s="38"/>
      <c r="E124" s="38"/>
    </row>
    <row r="125" spans="3:5" ht="12.75">
      <c r="C125" s="38"/>
      <c r="D125" s="38"/>
      <c r="E125" s="38"/>
    </row>
    <row r="126" spans="3:5" ht="12.75">
      <c r="C126" s="38"/>
      <c r="D126" s="38"/>
      <c r="E126" s="38"/>
    </row>
    <row r="127" spans="3:5" ht="12.75">
      <c r="C127" s="38"/>
      <c r="D127" s="38"/>
      <c r="E127" s="38"/>
    </row>
    <row r="128" spans="3:5" ht="12.75">
      <c r="C128" s="38"/>
      <c r="D128" s="38"/>
      <c r="E128" s="38"/>
    </row>
    <row r="129" spans="3:5" ht="12.75">
      <c r="C129" s="38"/>
      <c r="D129" s="38"/>
      <c r="E129" s="38"/>
    </row>
    <row r="130" spans="3:5" ht="12.75">
      <c r="C130" s="38"/>
      <c r="D130" s="38"/>
      <c r="E130" s="38"/>
    </row>
    <row r="131" spans="3:5" ht="12.75">
      <c r="C131" s="38"/>
      <c r="D131" s="38"/>
      <c r="E131" s="38"/>
    </row>
    <row r="132" spans="3:5" ht="12.75">
      <c r="C132" s="38"/>
      <c r="D132" s="38"/>
      <c r="E132" s="38"/>
    </row>
    <row r="133" spans="3:5" ht="12.75">
      <c r="C133" s="38"/>
      <c r="D133" s="38"/>
      <c r="E133" s="38"/>
    </row>
    <row r="134" spans="3:5" ht="12.75">
      <c r="C134" s="38"/>
      <c r="D134" s="38"/>
      <c r="E134" s="38"/>
    </row>
    <row r="135" spans="3:5" ht="12.75">
      <c r="C135" s="38"/>
      <c r="D135" s="38"/>
      <c r="E135" s="38"/>
    </row>
    <row r="136" spans="3:5" ht="12.75">
      <c r="C136" s="38"/>
      <c r="D136" s="38"/>
      <c r="E136" s="38"/>
    </row>
    <row r="137" spans="3:5" ht="12.75">
      <c r="C137" s="38"/>
      <c r="D137" s="38"/>
      <c r="E137" s="38"/>
    </row>
    <row r="138" spans="3:5" ht="12.75">
      <c r="C138" s="38"/>
      <c r="D138" s="38"/>
      <c r="E138" s="38"/>
    </row>
    <row r="139" spans="3:5" ht="12.75">
      <c r="C139" s="38"/>
      <c r="D139" s="38"/>
      <c r="E139" s="38"/>
    </row>
    <row r="140" spans="3:5" ht="12.75">
      <c r="C140" s="38"/>
      <c r="D140" s="38"/>
      <c r="E140" s="38"/>
    </row>
    <row r="141" spans="3:5" ht="12.75">
      <c r="C141" s="38"/>
      <c r="D141" s="38"/>
      <c r="E141" s="38"/>
    </row>
    <row r="142" spans="3:5" ht="12.75">
      <c r="C142" s="38"/>
      <c r="D142" s="38"/>
      <c r="E142" s="38"/>
    </row>
    <row r="143" spans="3:5" ht="12.75">
      <c r="C143" s="38"/>
      <c r="D143" s="38"/>
      <c r="E143" s="38"/>
    </row>
    <row r="144" spans="3:5" ht="12.75">
      <c r="C144" s="38"/>
      <c r="D144" s="38"/>
      <c r="E144" s="38"/>
    </row>
    <row r="145" spans="3:5" ht="12.75">
      <c r="C145" s="38"/>
      <c r="D145" s="38"/>
      <c r="E145" s="38"/>
    </row>
    <row r="146" spans="3:5" ht="12.75">
      <c r="C146" s="38"/>
      <c r="D146" s="38"/>
      <c r="E146" s="38"/>
    </row>
    <row r="147" spans="3:5" ht="12.75">
      <c r="C147" s="38"/>
      <c r="D147" s="38"/>
      <c r="E147" s="38"/>
    </row>
    <row r="148" spans="3:5" ht="12.75">
      <c r="C148" s="38"/>
      <c r="D148" s="38"/>
      <c r="E148" s="38"/>
    </row>
    <row r="149" spans="3:5" ht="12.75">
      <c r="C149" s="38"/>
      <c r="D149" s="38"/>
      <c r="E149" s="38"/>
    </row>
    <row r="150" spans="3:5" ht="12.75">
      <c r="C150" s="38"/>
      <c r="D150" s="38"/>
      <c r="E150" s="38"/>
    </row>
    <row r="151" spans="3:5" ht="12.75">
      <c r="C151" s="38"/>
      <c r="D151" s="38"/>
      <c r="E151" s="38"/>
    </row>
    <row r="152" spans="3:5" ht="12.75">
      <c r="C152" s="38"/>
      <c r="D152" s="38"/>
      <c r="E152" s="38"/>
    </row>
    <row r="153" spans="3:5" ht="12.75">
      <c r="C153" s="38"/>
      <c r="D153" s="38"/>
      <c r="E153" s="38"/>
    </row>
    <row r="154" spans="3:5" ht="12.75">
      <c r="C154" s="38"/>
      <c r="D154" s="38"/>
      <c r="E154" s="38"/>
    </row>
    <row r="155" spans="3:5" ht="12.75">
      <c r="C155" s="38"/>
      <c r="D155" s="38"/>
      <c r="E155" s="38"/>
    </row>
    <row r="156" spans="3:5" ht="12.75">
      <c r="C156" s="38"/>
      <c r="D156" s="38"/>
      <c r="E156" s="38"/>
    </row>
    <row r="157" spans="3:5" ht="12.75">
      <c r="C157" s="38"/>
      <c r="D157" s="38"/>
      <c r="E157" s="38"/>
    </row>
    <row r="158" spans="3:5" ht="12.75">
      <c r="C158" s="38"/>
      <c r="D158" s="38"/>
      <c r="E158" s="38"/>
    </row>
    <row r="159" spans="3:5" ht="12.75">
      <c r="C159" s="38"/>
      <c r="D159" s="38"/>
      <c r="E159" s="38"/>
    </row>
    <row r="160" spans="3:5" ht="12.75">
      <c r="C160" s="38"/>
      <c r="D160" s="38"/>
      <c r="E160" s="38"/>
    </row>
    <row r="161" spans="3:5" ht="12.75">
      <c r="C161" s="38"/>
      <c r="D161" s="38"/>
      <c r="E161" s="38"/>
    </row>
    <row r="162" spans="3:5" ht="12.75">
      <c r="C162" s="38"/>
      <c r="D162" s="38"/>
      <c r="E162" s="38"/>
    </row>
    <row r="163" spans="3:5" ht="12.75">
      <c r="C163" s="38"/>
      <c r="D163" s="38"/>
      <c r="E163" s="38"/>
    </row>
    <row r="164" spans="3:5" ht="12.75">
      <c r="C164" s="38"/>
      <c r="D164" s="38"/>
      <c r="E164" s="38"/>
    </row>
    <row r="165" spans="3:5" ht="12.75">
      <c r="C165" s="38"/>
      <c r="D165" s="38"/>
      <c r="E165" s="38"/>
    </row>
    <row r="166" spans="3:5" ht="12.75">
      <c r="C166" s="38"/>
      <c r="D166" s="38"/>
      <c r="E166" s="38"/>
    </row>
    <row r="167" spans="3:5" ht="12.75">
      <c r="C167" s="38"/>
      <c r="D167" s="38"/>
      <c r="E167" s="38"/>
    </row>
    <row r="168" spans="3:5" ht="12.75">
      <c r="C168" s="38"/>
      <c r="D168" s="38"/>
      <c r="E168" s="38"/>
    </row>
    <row r="169" spans="3:5" ht="12.75">
      <c r="C169" s="38"/>
      <c r="D169" s="38"/>
      <c r="E169" s="38"/>
    </row>
    <row r="170" spans="3:5" ht="12.75">
      <c r="C170" s="38"/>
      <c r="D170" s="38"/>
      <c r="E170" s="38"/>
    </row>
    <row r="171" spans="3:5" ht="12.75">
      <c r="C171" s="38"/>
      <c r="D171" s="38"/>
      <c r="E171" s="38"/>
    </row>
    <row r="172" spans="3:5" ht="12.75">
      <c r="C172" s="38"/>
      <c r="D172" s="38"/>
      <c r="E172" s="38"/>
    </row>
    <row r="173" spans="3:5" ht="12.75">
      <c r="C173" s="38"/>
      <c r="D173" s="38"/>
      <c r="E173" s="38"/>
    </row>
    <row r="174" spans="3:5" ht="12.75">
      <c r="C174" s="38"/>
      <c r="D174" s="38"/>
      <c r="E174" s="38"/>
    </row>
    <row r="175" spans="3:5" ht="12.75">
      <c r="C175" s="38"/>
      <c r="D175" s="38"/>
      <c r="E175" s="38"/>
    </row>
    <row r="176" spans="3:5" ht="12.75">
      <c r="C176" s="38"/>
      <c r="D176" s="38"/>
      <c r="E176" s="38"/>
    </row>
    <row r="177" spans="3:5" ht="12.75">
      <c r="C177" s="38"/>
      <c r="D177" s="38"/>
      <c r="E177" s="38"/>
    </row>
    <row r="178" spans="3:5" ht="12.75">
      <c r="C178" s="38"/>
      <c r="D178" s="38"/>
      <c r="E178" s="38"/>
    </row>
    <row r="179" spans="3:5" ht="12.75">
      <c r="C179" s="38"/>
      <c r="D179" s="38"/>
      <c r="E179" s="38"/>
    </row>
    <row r="180" spans="3:5" ht="12.75">
      <c r="C180" s="38"/>
      <c r="D180" s="38"/>
      <c r="E180" s="38"/>
    </row>
    <row r="181" spans="3:5" ht="12.75">
      <c r="C181" s="38"/>
      <c r="D181" s="38"/>
      <c r="E181" s="38"/>
    </row>
    <row r="182" spans="3:5" ht="12.75">
      <c r="C182" s="38"/>
      <c r="D182" s="38"/>
      <c r="E182" s="38"/>
    </row>
    <row r="183" spans="3:5" ht="12.75">
      <c r="C183" s="38"/>
      <c r="D183" s="38"/>
      <c r="E183" s="38"/>
    </row>
    <row r="184" spans="3:5" ht="12.75">
      <c r="C184" s="38"/>
      <c r="D184" s="38"/>
      <c r="E184" s="38"/>
    </row>
    <row r="185" spans="3:5" ht="12.75">
      <c r="C185" s="38"/>
      <c r="D185" s="38"/>
      <c r="E185" s="38"/>
    </row>
    <row r="186" spans="3:5" ht="12.75">
      <c r="C186" s="38"/>
      <c r="D186" s="38"/>
      <c r="E186" s="38"/>
    </row>
    <row r="187" spans="3:5" ht="12.75">
      <c r="C187" s="38"/>
      <c r="D187" s="38"/>
      <c r="E187" s="38"/>
    </row>
    <row r="188" spans="3:5" ht="12.75">
      <c r="C188" s="38"/>
      <c r="D188" s="38"/>
      <c r="E188" s="38"/>
    </row>
    <row r="189" spans="3:5" ht="12.75">
      <c r="C189" s="38"/>
      <c r="D189" s="38"/>
      <c r="E189" s="38"/>
    </row>
    <row r="190" spans="3:5" ht="12.75">
      <c r="C190" s="38"/>
      <c r="D190" s="38"/>
      <c r="E190" s="38"/>
    </row>
    <row r="191" spans="3:5" ht="12.75">
      <c r="C191" s="38"/>
      <c r="D191" s="38"/>
      <c r="E191" s="38"/>
    </row>
    <row r="192" spans="3:5" ht="12.75">
      <c r="C192" s="38"/>
      <c r="D192" s="38"/>
      <c r="E192" s="38"/>
    </row>
    <row r="193" spans="3:5" ht="12.75">
      <c r="C193" s="38"/>
      <c r="D193" s="38"/>
      <c r="E193" s="38"/>
    </row>
    <row r="194" spans="3:5" ht="12.75">
      <c r="C194" s="38"/>
      <c r="D194" s="38"/>
      <c r="E194" s="38"/>
    </row>
    <row r="195" spans="3:5" ht="12.75">
      <c r="C195" s="38"/>
      <c r="D195" s="38"/>
      <c r="E195" s="38"/>
    </row>
    <row r="196" spans="3:5" ht="12.75">
      <c r="C196" s="38"/>
      <c r="D196" s="38"/>
      <c r="E196" s="38"/>
    </row>
    <row r="197" spans="3:5" ht="12.75">
      <c r="C197" s="38"/>
      <c r="D197" s="38"/>
      <c r="E197" s="38"/>
    </row>
    <row r="198" spans="3:5" ht="12.75">
      <c r="C198" s="38"/>
      <c r="D198" s="38"/>
      <c r="E198" s="38"/>
    </row>
  </sheetData>
  <mergeCells count="5">
    <mergeCell ref="C55:M55"/>
    <mergeCell ref="B1:E2"/>
    <mergeCell ref="B3:E3"/>
    <mergeCell ref="F3:H3"/>
    <mergeCell ref="I3:K3"/>
  </mergeCells>
  <printOptions/>
  <pageMargins left="0.75" right="0.75" top="1" bottom="1" header="0.5" footer="0.5"/>
  <pageSetup horizontalDpi="240" verticalDpi="24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Q198"/>
  <sheetViews>
    <sheetView showGridLines="0" showZeros="0" workbookViewId="0" topLeftCell="A1">
      <selection activeCell="F5" sqref="F5:H5"/>
    </sheetView>
  </sheetViews>
  <sheetFormatPr defaultColWidth="9.00390625" defaultRowHeight="12.75"/>
  <cols>
    <col min="1" max="1" width="14.125" style="38" customWidth="1"/>
    <col min="2" max="2" width="5.25390625" style="37" customWidth="1"/>
    <col min="3" max="3" width="7.00390625" style="37" customWidth="1"/>
    <col min="4" max="4" width="2.125" style="37" customWidth="1"/>
    <col min="5" max="5" width="23.875" style="37" customWidth="1"/>
    <col min="6" max="11" width="4.625" style="38" customWidth="1"/>
    <col min="12" max="12" width="8.625" style="38" customWidth="1"/>
    <col min="13" max="13" width="7.875" style="38" customWidth="1"/>
    <col min="14" max="14" width="9.125" style="38" customWidth="1"/>
  </cols>
  <sheetData>
    <row r="1" spans="1:17" ht="12.75">
      <c r="A1" s="90"/>
      <c r="B1" s="148" t="s">
        <v>90</v>
      </c>
      <c r="C1" s="148"/>
      <c r="D1" s="148"/>
      <c r="E1" s="148"/>
      <c r="F1" s="159" t="s">
        <v>89</v>
      </c>
      <c r="G1" s="159"/>
      <c r="H1" s="159"/>
      <c r="I1" s="159"/>
      <c r="J1" s="159"/>
      <c r="K1" s="159"/>
      <c r="L1" s="159"/>
      <c r="M1" s="159"/>
      <c r="N1" s="90"/>
      <c r="O1" s="90"/>
      <c r="P1" s="90"/>
      <c r="Q1" s="90"/>
    </row>
    <row r="2" spans="1:17" ht="12.75" customHeight="1">
      <c r="A2" s="90"/>
      <c r="B2" s="148"/>
      <c r="C2" s="148"/>
      <c r="D2" s="148"/>
      <c r="E2" s="148"/>
      <c r="F2" s="159"/>
      <c r="G2" s="159"/>
      <c r="H2" s="159"/>
      <c r="I2" s="159"/>
      <c r="J2" s="159"/>
      <c r="K2" s="159"/>
      <c r="L2" s="159"/>
      <c r="M2" s="159"/>
      <c r="N2" s="90"/>
      <c r="O2" s="90"/>
      <c r="P2" s="90"/>
      <c r="Q2" s="90"/>
    </row>
    <row r="3" spans="1:17" ht="12.75">
      <c r="A3" s="90"/>
      <c r="B3" s="148"/>
      <c r="C3" s="148"/>
      <c r="D3" s="148"/>
      <c r="E3" s="148"/>
      <c r="F3" s="159"/>
      <c r="G3" s="159"/>
      <c r="H3" s="159"/>
      <c r="I3" s="159"/>
      <c r="J3" s="159"/>
      <c r="K3" s="159"/>
      <c r="L3" s="159"/>
      <c r="M3" s="159"/>
      <c r="N3" s="90"/>
      <c r="O3" s="90"/>
      <c r="P3" s="90"/>
      <c r="Q3" s="90"/>
    </row>
    <row r="4" spans="1:17" ht="12.75">
      <c r="A4" s="90"/>
      <c r="B4" s="149"/>
      <c r="C4" s="149"/>
      <c r="D4" s="149"/>
      <c r="E4" s="149"/>
      <c r="F4" s="159"/>
      <c r="G4" s="159"/>
      <c r="H4" s="159"/>
      <c r="I4" s="159"/>
      <c r="J4" s="159"/>
      <c r="K4" s="159"/>
      <c r="L4" s="159"/>
      <c r="M4" s="159"/>
      <c r="N4" s="90"/>
      <c r="O4" s="90"/>
      <c r="P4" s="90"/>
      <c r="Q4" s="90"/>
    </row>
    <row r="5" spans="1:17" ht="22.5" customHeight="1">
      <c r="A5" s="90"/>
      <c r="B5" s="150" t="s">
        <v>45</v>
      </c>
      <c r="C5" s="151"/>
      <c r="D5" s="151"/>
      <c r="E5" s="152"/>
      <c r="F5" s="153" t="s">
        <v>87</v>
      </c>
      <c r="G5" s="154"/>
      <c r="H5" s="155"/>
      <c r="I5" s="156" t="s">
        <v>88</v>
      </c>
      <c r="J5" s="157"/>
      <c r="K5" s="158"/>
      <c r="L5" s="142" t="s">
        <v>86</v>
      </c>
      <c r="M5" s="144" t="s">
        <v>20</v>
      </c>
      <c r="N5" s="90"/>
      <c r="O5" s="90"/>
      <c r="P5" s="90"/>
      <c r="Q5" s="90"/>
    </row>
    <row r="6" spans="1:17" ht="24">
      <c r="A6" s="96" t="s">
        <v>46</v>
      </c>
      <c r="B6" s="64" t="s">
        <v>15</v>
      </c>
      <c r="C6" s="64" t="s">
        <v>14</v>
      </c>
      <c r="D6" s="109" t="s">
        <v>85</v>
      </c>
      <c r="E6" s="65" t="s">
        <v>34</v>
      </c>
      <c r="F6" s="48" t="s">
        <v>21</v>
      </c>
      <c r="G6" s="48" t="s">
        <v>22</v>
      </c>
      <c r="H6" s="48" t="s">
        <v>23</v>
      </c>
      <c r="I6" s="53" t="s">
        <v>21</v>
      </c>
      <c r="J6" s="53" t="s">
        <v>22</v>
      </c>
      <c r="K6" s="53" t="s">
        <v>23</v>
      </c>
      <c r="L6" s="143"/>
      <c r="M6" s="145"/>
      <c r="N6" s="90"/>
      <c r="O6" s="90"/>
      <c r="P6" s="90"/>
      <c r="Q6" s="90"/>
    </row>
    <row r="7" spans="1:17" ht="12.75">
      <c r="A7" s="90"/>
      <c r="B7" s="49">
        <v>1</v>
      </c>
      <c r="C7" s="60">
        <f>veriler!C5</f>
        <v>313</v>
      </c>
      <c r="D7" s="57">
        <v>1</v>
      </c>
      <c r="E7" s="50"/>
      <c r="F7" s="51">
        <f>veriler!F5</f>
        <v>457</v>
      </c>
      <c r="G7" s="51">
        <f>veriler!G5</f>
        <v>801</v>
      </c>
      <c r="H7" s="51">
        <f>veriler!H5</f>
        <v>904</v>
      </c>
      <c r="I7" s="52">
        <f>veriler!I5</f>
        <v>1</v>
      </c>
      <c r="J7" s="52">
        <f>veriler!J5</f>
        <v>2</v>
      </c>
      <c r="K7" s="52">
        <f>veriler!K5</f>
        <v>0</v>
      </c>
      <c r="L7" s="52" t="str">
        <f>veriler!L5</f>
        <v> </v>
      </c>
      <c r="M7" s="52">
        <f>veriler!M5</f>
        <v>7</v>
      </c>
      <c r="N7" s="90"/>
      <c r="O7" s="90"/>
      <c r="P7" s="90"/>
      <c r="Q7" s="90"/>
    </row>
    <row r="8" spans="1:17" ht="12.75">
      <c r="A8" s="90"/>
      <c r="B8" s="49">
        <v>2</v>
      </c>
      <c r="C8" s="60">
        <f>veriler!C6</f>
        <v>396</v>
      </c>
      <c r="D8" s="57">
        <v>2</v>
      </c>
      <c r="E8" s="50"/>
      <c r="F8" s="51">
        <f>veriler!F6</f>
        <v>415</v>
      </c>
      <c r="G8" s="51">
        <f>veriler!G6</f>
        <v>435</v>
      </c>
      <c r="H8" s="51">
        <f>veriler!H6</f>
        <v>438</v>
      </c>
      <c r="I8" s="52">
        <f>veriler!I6</f>
        <v>0</v>
      </c>
      <c r="J8" s="52">
        <f>veriler!J6</f>
        <v>1</v>
      </c>
      <c r="K8" s="52">
        <f>veriler!K6</f>
        <v>0</v>
      </c>
      <c r="L8" s="52" t="str">
        <f>veriler!L6</f>
        <v> </v>
      </c>
      <c r="M8" s="52">
        <f>veriler!M6</f>
        <v>2</v>
      </c>
      <c r="N8" s="90"/>
      <c r="O8" s="90"/>
      <c r="P8" s="90"/>
      <c r="Q8" s="90"/>
    </row>
    <row r="9" spans="1:17" ht="12.75">
      <c r="A9" s="90"/>
      <c r="B9" s="49">
        <v>3</v>
      </c>
      <c r="C9" s="60">
        <f>veriler!C7</f>
        <v>400</v>
      </c>
      <c r="D9" s="57">
        <v>3</v>
      </c>
      <c r="E9" s="50"/>
      <c r="F9" s="51">
        <f>veriler!F7</f>
        <v>433</v>
      </c>
      <c r="G9" s="51">
        <f>veriler!G7</f>
        <v>448</v>
      </c>
      <c r="H9" s="51">
        <f>veriler!H7</f>
        <v>452</v>
      </c>
      <c r="I9" s="52">
        <f>veriler!I7</f>
        <v>2</v>
      </c>
      <c r="J9" s="52">
        <f>veriler!J7</f>
        <v>1</v>
      </c>
      <c r="K9" s="52">
        <f>veriler!K7</f>
        <v>0</v>
      </c>
      <c r="L9" s="52" t="str">
        <f>veriler!L7</f>
        <v> </v>
      </c>
      <c r="M9" s="52">
        <f>veriler!M7</f>
        <v>8</v>
      </c>
      <c r="N9" s="90"/>
      <c r="O9" s="90"/>
      <c r="P9" s="90"/>
      <c r="Q9" s="90"/>
    </row>
    <row r="10" spans="1:17" ht="12.75">
      <c r="A10" s="90"/>
      <c r="B10" s="49">
        <v>4</v>
      </c>
      <c r="C10" s="60">
        <f>veriler!C8</f>
        <v>413</v>
      </c>
      <c r="D10" s="57">
        <v>4</v>
      </c>
      <c r="E10" s="50"/>
      <c r="F10" s="51">
        <f>veriler!F8</f>
        <v>419</v>
      </c>
      <c r="G10" s="51">
        <f>veriler!G8</f>
        <v>422</v>
      </c>
      <c r="H10" s="51">
        <f>veriler!H8</f>
        <v>771</v>
      </c>
      <c r="I10" s="52">
        <f>veriler!I8</f>
        <v>2</v>
      </c>
      <c r="J10" s="52">
        <f>veriler!J8</f>
        <v>1</v>
      </c>
      <c r="K10" s="52">
        <f>veriler!K8</f>
        <v>0</v>
      </c>
      <c r="L10" s="52" t="str">
        <f>veriler!L8</f>
        <v> </v>
      </c>
      <c r="M10" s="52">
        <f>veriler!M8</f>
        <v>8</v>
      </c>
      <c r="N10" s="90"/>
      <c r="O10" s="90"/>
      <c r="P10" s="90"/>
      <c r="Q10" s="90"/>
    </row>
    <row r="11" spans="1:17" ht="12.75">
      <c r="A11" s="90"/>
      <c r="B11" s="49">
        <v>5</v>
      </c>
      <c r="C11" s="60">
        <f>veriler!C9</f>
        <v>414</v>
      </c>
      <c r="D11" s="57">
        <v>5</v>
      </c>
      <c r="E11" s="50"/>
      <c r="F11" s="51">
        <f>veriler!F9</f>
        <v>415</v>
      </c>
      <c r="G11" s="51">
        <f>veriler!G9</f>
        <v>448</v>
      </c>
      <c r="H11" s="51">
        <f>veriler!H9</f>
        <v>457</v>
      </c>
      <c r="I11" s="52">
        <f>veriler!I9</f>
        <v>0</v>
      </c>
      <c r="J11" s="52">
        <f>veriler!J9</f>
        <v>1</v>
      </c>
      <c r="K11" s="52">
        <f>veriler!K9</f>
        <v>2</v>
      </c>
      <c r="L11" s="52" t="str">
        <f>veriler!L9</f>
        <v> </v>
      </c>
      <c r="M11" s="52">
        <f>veriler!M9</f>
        <v>4</v>
      </c>
      <c r="N11" s="90"/>
      <c r="O11" s="90"/>
      <c r="P11" s="90"/>
      <c r="Q11" s="90"/>
    </row>
    <row r="12" spans="1:17" ht="12.75">
      <c r="A12" s="90"/>
      <c r="B12" s="49">
        <v>6</v>
      </c>
      <c r="C12" s="60">
        <f>veriler!C10</f>
        <v>415</v>
      </c>
      <c r="D12" s="57">
        <v>6</v>
      </c>
      <c r="E12" s="50"/>
      <c r="F12" s="51">
        <f>veriler!F10</f>
        <v>442</v>
      </c>
      <c r="G12" s="51">
        <f>veriler!G10</f>
        <v>455</v>
      </c>
      <c r="H12" s="51">
        <f>veriler!H10</f>
        <v>434</v>
      </c>
      <c r="I12" s="52">
        <f>veriler!I10</f>
        <v>2</v>
      </c>
      <c r="J12" s="52">
        <f>veriler!J10</f>
        <v>0</v>
      </c>
      <c r="K12" s="52">
        <f>veriler!K10</f>
        <v>0</v>
      </c>
      <c r="L12" s="52" t="str">
        <f>veriler!L10</f>
        <v> </v>
      </c>
      <c r="M12" s="52">
        <f>veriler!M10</f>
        <v>6</v>
      </c>
      <c r="N12" s="90"/>
      <c r="O12" s="90"/>
      <c r="P12" s="90"/>
      <c r="Q12" s="90"/>
    </row>
    <row r="13" spans="1:17" ht="12.75">
      <c r="A13" s="90"/>
      <c r="B13" s="49">
        <v>7</v>
      </c>
      <c r="C13" s="60">
        <f>veriler!C11</f>
        <v>419</v>
      </c>
      <c r="D13" s="57">
        <v>7</v>
      </c>
      <c r="E13" s="50"/>
      <c r="F13" s="51">
        <f>veriler!F11</f>
        <v>870</v>
      </c>
      <c r="G13" s="51">
        <f>veriler!G11</f>
        <v>951</v>
      </c>
      <c r="H13" s="51">
        <f>veriler!H11</f>
        <v>765</v>
      </c>
      <c r="I13" s="52">
        <f>veriler!I11</f>
        <v>3</v>
      </c>
      <c r="J13" s="52">
        <f>veriler!J11</f>
        <v>1</v>
      </c>
      <c r="K13" s="52">
        <f>veriler!K11</f>
        <v>0</v>
      </c>
      <c r="L13" s="52" t="str">
        <f>veriler!L11</f>
        <v> </v>
      </c>
      <c r="M13" s="52">
        <f>veriler!M11</f>
        <v>11</v>
      </c>
      <c r="N13" s="90"/>
      <c r="O13" s="90"/>
      <c r="P13" s="90"/>
      <c r="Q13" s="90"/>
    </row>
    <row r="14" spans="1:17" ht="12.75">
      <c r="A14" s="90"/>
      <c r="B14" s="49">
        <v>8</v>
      </c>
      <c r="C14" s="60">
        <f>veriler!C12</f>
        <v>422</v>
      </c>
      <c r="D14" s="57">
        <v>8</v>
      </c>
      <c r="E14" s="50"/>
      <c r="F14" s="51">
        <f>veriler!F12</f>
        <v>433</v>
      </c>
      <c r="G14" s="51">
        <f>veriler!G12</f>
        <v>897</v>
      </c>
      <c r="H14" s="51">
        <f>veriler!H12</f>
        <v>466</v>
      </c>
      <c r="I14" s="52">
        <f>veriler!I12</f>
        <v>0</v>
      </c>
      <c r="J14" s="52">
        <f>veriler!J12</f>
        <v>4</v>
      </c>
      <c r="K14" s="52">
        <f>veriler!K12</f>
        <v>1</v>
      </c>
      <c r="L14" s="52" t="str">
        <f>veriler!L12</f>
        <v> </v>
      </c>
      <c r="M14" s="52">
        <f>veriler!M12</f>
        <v>9</v>
      </c>
      <c r="N14" s="90"/>
      <c r="O14" s="90"/>
      <c r="P14" s="90"/>
      <c r="Q14" s="90"/>
    </row>
    <row r="15" spans="1:17" ht="12.75">
      <c r="A15" s="90"/>
      <c r="B15" s="49">
        <v>9</v>
      </c>
      <c r="C15" s="60">
        <f>veriler!C13</f>
        <v>423</v>
      </c>
      <c r="D15" s="57">
        <v>9</v>
      </c>
      <c r="E15" s="50"/>
      <c r="F15" s="51">
        <f>veriler!F13</f>
        <v>497</v>
      </c>
      <c r="G15" s="51">
        <f>veriler!G13</f>
        <v>886</v>
      </c>
      <c r="H15" s="51">
        <f>veriler!H13</f>
        <v>972</v>
      </c>
      <c r="I15" s="52">
        <f>veriler!I13</f>
        <v>0</v>
      </c>
      <c r="J15" s="52">
        <f>veriler!J13</f>
        <v>2</v>
      </c>
      <c r="K15" s="52">
        <f>veriler!K13</f>
        <v>0</v>
      </c>
      <c r="L15" s="52" t="str">
        <f>veriler!L13</f>
        <v> </v>
      </c>
      <c r="M15" s="52">
        <f>veriler!M13</f>
        <v>4</v>
      </c>
      <c r="N15" s="90"/>
      <c r="O15" s="90"/>
      <c r="P15" s="90"/>
      <c r="Q15" s="90"/>
    </row>
    <row r="16" spans="1:17" ht="12.75">
      <c r="A16" s="90"/>
      <c r="B16" s="49">
        <v>10</v>
      </c>
      <c r="C16" s="60">
        <f>veriler!C14</f>
        <v>425</v>
      </c>
      <c r="D16" s="57">
        <v>10</v>
      </c>
      <c r="E16" s="50"/>
      <c r="F16" s="51">
        <f>veriler!F14</f>
        <v>427</v>
      </c>
      <c r="G16" s="51">
        <f>veriler!G14</f>
        <v>444</v>
      </c>
      <c r="H16" s="51">
        <f>veriler!H14</f>
        <v>977</v>
      </c>
      <c r="I16" s="52">
        <f>veriler!I14</f>
        <v>1</v>
      </c>
      <c r="J16" s="52">
        <f>veriler!J14</f>
        <v>1</v>
      </c>
      <c r="K16" s="52">
        <f>veriler!K14</f>
        <v>0</v>
      </c>
      <c r="L16" s="52" t="str">
        <f>veriler!L14</f>
        <v> </v>
      </c>
      <c r="M16" s="52">
        <f>veriler!M14</f>
        <v>5</v>
      </c>
      <c r="N16" s="90"/>
      <c r="O16" s="90"/>
      <c r="P16" s="90"/>
      <c r="Q16" s="90"/>
    </row>
    <row r="17" spans="1:17" ht="12.75">
      <c r="A17" s="90"/>
      <c r="B17" s="49">
        <v>11</v>
      </c>
      <c r="C17" s="60">
        <f>veriler!C15</f>
        <v>427</v>
      </c>
      <c r="D17" s="57">
        <v>11</v>
      </c>
      <c r="E17" s="50"/>
      <c r="F17" s="51">
        <f>veriler!F15</f>
        <v>425</v>
      </c>
      <c r="G17" s="51">
        <f>veriler!G15</f>
        <v>313</v>
      </c>
      <c r="H17" s="51">
        <f>veriler!H15</f>
        <v>414</v>
      </c>
      <c r="I17" s="52">
        <f>veriler!I15</f>
        <v>2</v>
      </c>
      <c r="J17" s="52">
        <f>veriler!J15</f>
        <v>0</v>
      </c>
      <c r="K17" s="52">
        <f>veriler!K15</f>
        <v>0</v>
      </c>
      <c r="L17" s="52" t="str">
        <f>veriler!L15</f>
        <v> </v>
      </c>
      <c r="M17" s="52">
        <f>veriler!M15</f>
        <v>6</v>
      </c>
      <c r="N17" s="90"/>
      <c r="O17" s="90"/>
      <c r="P17" s="90"/>
      <c r="Q17" s="90"/>
    </row>
    <row r="18" spans="1:17" ht="12.75">
      <c r="A18" s="90"/>
      <c r="B18" s="49">
        <v>12</v>
      </c>
      <c r="C18" s="60">
        <f>veriler!C16</f>
        <v>433</v>
      </c>
      <c r="D18" s="57">
        <v>12</v>
      </c>
      <c r="E18" s="50"/>
      <c r="F18" s="51">
        <f>veriler!F16</f>
        <v>413</v>
      </c>
      <c r="G18" s="51">
        <f>veriler!G16</f>
        <v>400</v>
      </c>
      <c r="H18" s="51">
        <f>veriler!H16</f>
        <v>454</v>
      </c>
      <c r="I18" s="52">
        <f>veriler!I16</f>
        <v>5</v>
      </c>
      <c r="J18" s="52">
        <f>veriler!J16</f>
        <v>0</v>
      </c>
      <c r="K18" s="52">
        <f>veriler!K16</f>
        <v>1</v>
      </c>
      <c r="L18" s="52" t="str">
        <f>veriler!L16</f>
        <v> </v>
      </c>
      <c r="M18" s="52">
        <f>veriler!M16</f>
        <v>16</v>
      </c>
      <c r="N18" s="90"/>
      <c r="O18" s="90"/>
      <c r="P18" s="90"/>
      <c r="Q18" s="90"/>
    </row>
    <row r="19" spans="1:17" ht="12.75">
      <c r="A19" s="90"/>
      <c r="B19" s="49">
        <v>13</v>
      </c>
      <c r="C19" s="60">
        <f>veriler!C17</f>
        <v>434</v>
      </c>
      <c r="D19" s="57">
        <v>13</v>
      </c>
      <c r="E19" s="50"/>
      <c r="F19" s="51">
        <f>veriler!F17</f>
        <v>451</v>
      </c>
      <c r="G19" s="51">
        <f>veriler!G17</f>
        <v>801</v>
      </c>
      <c r="H19" s="51">
        <f>veriler!H17</f>
        <v>885</v>
      </c>
      <c r="I19" s="52">
        <f>veriler!I17</f>
        <v>1</v>
      </c>
      <c r="J19" s="52">
        <f>veriler!J17</f>
        <v>0</v>
      </c>
      <c r="K19" s="52">
        <f>veriler!K17</f>
        <v>2</v>
      </c>
      <c r="L19" s="52" t="str">
        <f>veriler!L17</f>
        <v> </v>
      </c>
      <c r="M19" s="52">
        <f>veriler!M17</f>
        <v>5</v>
      </c>
      <c r="N19" s="90"/>
      <c r="O19" s="90"/>
      <c r="P19" s="90"/>
      <c r="Q19" s="90"/>
    </row>
    <row r="20" spans="1:17" ht="12.75">
      <c r="A20" s="90"/>
      <c r="B20" s="49">
        <v>14</v>
      </c>
      <c r="C20" s="60">
        <f>veriler!C18</f>
        <v>435</v>
      </c>
      <c r="D20" s="57">
        <v>14</v>
      </c>
      <c r="E20" s="50"/>
      <c r="F20" s="51">
        <f>veriler!F18</f>
        <v>815</v>
      </c>
      <c r="G20" s="51">
        <f>veriler!G18</f>
        <v>770</v>
      </c>
      <c r="H20" s="51">
        <f>veriler!H18</f>
        <v>870</v>
      </c>
      <c r="I20" s="52">
        <f>veriler!I18</f>
        <v>1</v>
      </c>
      <c r="J20" s="52">
        <f>veriler!J18</f>
        <v>1</v>
      </c>
      <c r="K20" s="52">
        <f>veriler!K18</f>
        <v>2</v>
      </c>
      <c r="L20" s="52" t="str">
        <f>veriler!L18</f>
        <v> </v>
      </c>
      <c r="M20" s="52">
        <f>veriler!M18</f>
        <v>7</v>
      </c>
      <c r="N20" s="90"/>
      <c r="O20" s="90"/>
      <c r="P20" s="90"/>
      <c r="Q20" s="90"/>
    </row>
    <row r="21" spans="1:17" ht="12.75">
      <c r="A21" s="90"/>
      <c r="B21" s="49">
        <v>15</v>
      </c>
      <c r="C21" s="60">
        <f>veriler!C19</f>
        <v>436</v>
      </c>
      <c r="D21" s="57">
        <v>15</v>
      </c>
      <c r="E21" s="50"/>
      <c r="F21" s="51">
        <f>veriler!F19</f>
        <v>448</v>
      </c>
      <c r="G21" s="51">
        <f>veriler!G19</f>
        <v>815</v>
      </c>
      <c r="H21" s="51">
        <f>veriler!H19</f>
        <v>456</v>
      </c>
      <c r="I21" s="52">
        <f>veriler!I19</f>
        <v>1</v>
      </c>
      <c r="J21" s="52">
        <f>veriler!J19</f>
        <v>0</v>
      </c>
      <c r="K21" s="52">
        <f>veriler!K19</f>
        <v>1</v>
      </c>
      <c r="L21" s="52" t="str">
        <f>veriler!L19</f>
        <v> </v>
      </c>
      <c r="M21" s="52">
        <f>veriler!M19</f>
        <v>4</v>
      </c>
      <c r="N21" s="90"/>
      <c r="O21" s="90"/>
      <c r="P21" s="90"/>
      <c r="Q21" s="90"/>
    </row>
    <row r="22" spans="1:17" ht="12.75">
      <c r="A22" s="90"/>
      <c r="B22" s="49">
        <v>16</v>
      </c>
      <c r="C22" s="60">
        <f>veriler!C20</f>
        <v>438</v>
      </c>
      <c r="D22" s="57">
        <v>16</v>
      </c>
      <c r="E22" s="50"/>
      <c r="F22" s="51">
        <f>veriler!F20</f>
        <v>436</v>
      </c>
      <c r="G22" s="51">
        <f>veriler!G20</f>
        <v>396</v>
      </c>
      <c r="H22" s="51">
        <f>veriler!H20</f>
        <v>977</v>
      </c>
      <c r="I22" s="52">
        <f>veriler!I20</f>
        <v>0</v>
      </c>
      <c r="J22" s="52">
        <f>veriler!J20</f>
        <v>0</v>
      </c>
      <c r="K22" s="52">
        <f>veriler!K20</f>
        <v>2</v>
      </c>
      <c r="L22" s="52" t="str">
        <f>veriler!L20</f>
        <v> </v>
      </c>
      <c r="M22" s="52">
        <f>veriler!M20</f>
        <v>2</v>
      </c>
      <c r="N22" s="90"/>
      <c r="O22" s="90"/>
      <c r="P22" s="90"/>
      <c r="Q22" s="90"/>
    </row>
    <row r="23" spans="1:17" ht="12.75">
      <c r="A23" s="90"/>
      <c r="B23" s="49">
        <v>17</v>
      </c>
      <c r="C23" s="60">
        <f>veriler!C21</f>
        <v>442</v>
      </c>
      <c r="D23" s="57">
        <v>17</v>
      </c>
      <c r="E23" s="50"/>
      <c r="F23" s="51">
        <f>veriler!F21</f>
        <v>497</v>
      </c>
      <c r="G23" s="51">
        <f>veriler!G21</f>
        <v>423</v>
      </c>
      <c r="H23" s="51">
        <f>veriler!H21</f>
        <v>791</v>
      </c>
      <c r="I23" s="52">
        <f>veriler!I21</f>
        <v>1</v>
      </c>
      <c r="J23" s="52">
        <f>veriler!J21</f>
        <v>2</v>
      </c>
      <c r="K23" s="52">
        <f>veriler!K21</f>
        <v>0</v>
      </c>
      <c r="L23" s="52" t="str">
        <f>veriler!L21</f>
        <v> </v>
      </c>
      <c r="M23" s="52">
        <f>veriler!M21</f>
        <v>7</v>
      </c>
      <c r="N23" s="90"/>
      <c r="O23" s="90"/>
      <c r="P23" s="90"/>
      <c r="Q23" s="90"/>
    </row>
    <row r="24" spans="1:17" ht="12.75">
      <c r="A24" s="90"/>
      <c r="B24" s="49">
        <v>18</v>
      </c>
      <c r="C24" s="60">
        <f>veriler!C22</f>
        <v>444</v>
      </c>
      <c r="D24" s="57">
        <v>18</v>
      </c>
      <c r="E24" s="50"/>
      <c r="F24" s="51">
        <f>veriler!F22</f>
        <v>451</v>
      </c>
      <c r="G24" s="51">
        <f>veriler!G22</f>
        <v>774</v>
      </c>
      <c r="H24" s="51">
        <f>veriler!H22</f>
        <v>497</v>
      </c>
      <c r="I24" s="52">
        <f>veriler!I22</f>
        <v>0</v>
      </c>
      <c r="J24" s="52">
        <f>veriler!J22</f>
        <v>3</v>
      </c>
      <c r="K24" s="52">
        <f>veriler!K22</f>
        <v>1</v>
      </c>
      <c r="L24" s="52" t="str">
        <f>veriler!L22</f>
        <v> </v>
      </c>
      <c r="M24" s="52">
        <f>veriler!M22</f>
        <v>7</v>
      </c>
      <c r="N24" s="90"/>
      <c r="O24" s="90"/>
      <c r="P24" s="90"/>
      <c r="Q24" s="90"/>
    </row>
    <row r="25" spans="1:17" ht="12.75">
      <c r="A25" s="90"/>
      <c r="B25" s="49">
        <v>19</v>
      </c>
      <c r="C25" s="60">
        <f>veriler!C23</f>
        <v>448</v>
      </c>
      <c r="D25" s="57">
        <v>19</v>
      </c>
      <c r="E25" s="50"/>
      <c r="F25" s="51">
        <f>veriler!F23</f>
        <v>313</v>
      </c>
      <c r="G25" s="51">
        <f>veriler!G23</f>
        <v>815</v>
      </c>
      <c r="H25" s="51">
        <f>veriler!H23</f>
        <v>886</v>
      </c>
      <c r="I25" s="52">
        <f>veriler!I23</f>
        <v>3</v>
      </c>
      <c r="J25" s="52">
        <f>veriler!J23</f>
        <v>4</v>
      </c>
      <c r="K25" s="52">
        <f>veriler!K23</f>
        <v>0</v>
      </c>
      <c r="L25" s="52" t="str">
        <f>veriler!L23</f>
        <v> </v>
      </c>
      <c r="M25" s="52">
        <f>veriler!M23</f>
        <v>17</v>
      </c>
      <c r="N25" s="90"/>
      <c r="O25" s="90"/>
      <c r="P25" s="90"/>
      <c r="Q25" s="90"/>
    </row>
    <row r="26" spans="1:17" ht="12.75">
      <c r="A26" s="90"/>
      <c r="B26" s="49">
        <v>20</v>
      </c>
      <c r="C26" s="60">
        <f>veriler!C24</f>
        <v>449</v>
      </c>
      <c r="D26" s="57">
        <v>20</v>
      </c>
      <c r="E26" s="50"/>
      <c r="F26" s="51">
        <f>veriler!F24</f>
        <v>765</v>
      </c>
      <c r="G26" s="51">
        <f>veriler!G24</f>
        <v>791</v>
      </c>
      <c r="H26" s="51">
        <f>veriler!H24</f>
        <v>436</v>
      </c>
      <c r="I26" s="52">
        <f>veriler!I24</f>
        <v>3</v>
      </c>
      <c r="J26" s="52">
        <f>veriler!J24</f>
        <v>1</v>
      </c>
      <c r="K26" s="52">
        <f>veriler!K24</f>
        <v>0</v>
      </c>
      <c r="L26" s="52" t="str">
        <f>veriler!L24</f>
        <v> </v>
      </c>
      <c r="M26" s="52">
        <f>veriler!M24</f>
        <v>11</v>
      </c>
      <c r="N26" s="90"/>
      <c r="O26" s="90"/>
      <c r="P26" s="90"/>
      <c r="Q26" s="90"/>
    </row>
    <row r="27" spans="1:17" ht="12.75">
      <c r="A27" s="90"/>
      <c r="B27" s="49">
        <v>21</v>
      </c>
      <c r="C27" s="60">
        <f>veriler!C25</f>
        <v>450</v>
      </c>
      <c r="D27" s="57">
        <v>21</v>
      </c>
      <c r="E27" s="50"/>
      <c r="F27" s="51">
        <f>veriler!F25</f>
        <v>449</v>
      </c>
      <c r="G27" s="51">
        <f>veriler!G25</f>
        <v>984</v>
      </c>
      <c r="H27" s="51">
        <f>veriler!H25</f>
        <v>956</v>
      </c>
      <c r="I27" s="52">
        <f>veriler!I25</f>
        <v>0</v>
      </c>
      <c r="J27" s="52">
        <f>veriler!J25</f>
        <v>0</v>
      </c>
      <c r="K27" s="52">
        <f>veriler!K25</f>
        <v>0</v>
      </c>
      <c r="L27" s="52" t="str">
        <f>veriler!L25</f>
        <v> </v>
      </c>
      <c r="M27" s="52">
        <f>veriler!M25</f>
        <v>0</v>
      </c>
      <c r="N27" s="90"/>
      <c r="O27" s="90"/>
      <c r="P27" s="90"/>
      <c r="Q27" s="90"/>
    </row>
    <row r="28" spans="1:17" ht="12.75">
      <c r="A28" s="90"/>
      <c r="B28" s="49">
        <v>22</v>
      </c>
      <c r="C28" s="60">
        <f>veriler!C26</f>
        <v>451</v>
      </c>
      <c r="D28" s="57">
        <v>22</v>
      </c>
      <c r="E28" s="50"/>
      <c r="F28" s="51">
        <f>veriler!F26</f>
        <v>897</v>
      </c>
      <c r="G28" s="51">
        <f>veriler!G26</f>
        <v>444</v>
      </c>
      <c r="H28" s="51">
        <f>veriler!H26</f>
        <v>774</v>
      </c>
      <c r="I28" s="52">
        <f>veriler!I26</f>
        <v>3</v>
      </c>
      <c r="J28" s="52">
        <f>veriler!J26</f>
        <v>0</v>
      </c>
      <c r="K28" s="52">
        <f>veriler!K26</f>
        <v>0</v>
      </c>
      <c r="L28" s="52" t="str">
        <f>veriler!L26</f>
        <v> </v>
      </c>
      <c r="M28" s="52">
        <f>veriler!M26</f>
        <v>9</v>
      </c>
      <c r="N28" s="90"/>
      <c r="O28" s="90"/>
      <c r="P28" s="90"/>
      <c r="Q28" s="90"/>
    </row>
    <row r="29" spans="1:17" ht="12.75">
      <c r="A29" s="90"/>
      <c r="B29" s="49">
        <v>23</v>
      </c>
      <c r="C29" s="60">
        <f>veriler!C27</f>
        <v>452</v>
      </c>
      <c r="D29" s="57">
        <v>23</v>
      </c>
      <c r="E29" s="50"/>
      <c r="F29" s="51">
        <f>veriler!F27</f>
        <v>413</v>
      </c>
      <c r="G29" s="51">
        <f>veriler!G27</f>
        <v>422</v>
      </c>
      <c r="H29" s="51">
        <f>veriler!H27</f>
        <v>454</v>
      </c>
      <c r="I29" s="52">
        <f>veriler!I27</f>
        <v>1</v>
      </c>
      <c r="J29" s="52">
        <f>veriler!J27</f>
        <v>1</v>
      </c>
      <c r="K29" s="52">
        <f>veriler!K27</f>
        <v>2</v>
      </c>
      <c r="L29" s="52" t="str">
        <f>veriler!L27</f>
        <v> </v>
      </c>
      <c r="M29" s="52">
        <f>veriler!M27</f>
        <v>7</v>
      </c>
      <c r="N29" s="90"/>
      <c r="O29" s="90"/>
      <c r="P29" s="90"/>
      <c r="Q29" s="90"/>
    </row>
    <row r="30" spans="1:17" ht="12.75">
      <c r="A30" s="90"/>
      <c r="B30" s="49">
        <v>24</v>
      </c>
      <c r="C30" s="60">
        <f>veriler!C28</f>
        <v>454</v>
      </c>
      <c r="D30" s="57">
        <v>24</v>
      </c>
      <c r="E30" s="50"/>
      <c r="F30" s="51">
        <f>veriler!F28</f>
        <v>435</v>
      </c>
      <c r="G30" s="51">
        <f>veriler!G28</f>
        <v>774</v>
      </c>
      <c r="H30" s="51">
        <f>veriler!H28</f>
        <v>452</v>
      </c>
      <c r="I30" s="52">
        <f>veriler!I28</f>
        <v>0</v>
      </c>
      <c r="J30" s="52">
        <f>veriler!J28</f>
        <v>1</v>
      </c>
      <c r="K30" s="52">
        <f>veriler!K28</f>
        <v>4</v>
      </c>
      <c r="L30" s="52" t="str">
        <f>veriler!L28</f>
        <v> </v>
      </c>
      <c r="M30" s="52">
        <f>veriler!M28</f>
        <v>6</v>
      </c>
      <c r="N30" s="90"/>
      <c r="O30" s="90"/>
      <c r="P30" s="90"/>
      <c r="Q30" s="90"/>
    </row>
    <row r="31" spans="1:17" ht="12.75">
      <c r="A31" s="90"/>
      <c r="B31" s="49">
        <v>25</v>
      </c>
      <c r="C31" s="60">
        <f>veriler!C29</f>
        <v>455</v>
      </c>
      <c r="D31" s="57">
        <v>25</v>
      </c>
      <c r="E31" s="50"/>
      <c r="F31" s="51">
        <f>veriler!F29</f>
        <v>433</v>
      </c>
      <c r="G31" s="51">
        <f>veriler!G29</f>
        <v>449</v>
      </c>
      <c r="H31" s="51">
        <f>veriler!H29</f>
        <v>466</v>
      </c>
      <c r="I31" s="52">
        <f>veriler!I29</f>
        <v>0</v>
      </c>
      <c r="J31" s="52">
        <f>veriler!J29</f>
        <v>1</v>
      </c>
      <c r="K31" s="52">
        <f>veriler!K29</f>
        <v>1</v>
      </c>
      <c r="L31" s="52" t="str">
        <f>veriler!L29</f>
        <v> </v>
      </c>
      <c r="M31" s="52">
        <f>veriler!M29</f>
        <v>3</v>
      </c>
      <c r="N31" s="90"/>
      <c r="O31" s="90"/>
      <c r="P31" s="90"/>
      <c r="Q31" s="90"/>
    </row>
    <row r="32" spans="1:17" ht="12.75">
      <c r="A32" s="90"/>
      <c r="B32" s="49">
        <v>26</v>
      </c>
      <c r="C32" s="60">
        <f>veriler!C30</f>
        <v>456</v>
      </c>
      <c r="D32" s="57">
        <v>26</v>
      </c>
      <c r="E32" s="50"/>
      <c r="F32" s="51">
        <f>veriler!F30</f>
        <v>452</v>
      </c>
      <c r="G32" s="51">
        <f>veriler!G30</f>
        <v>448</v>
      </c>
      <c r="H32" s="51">
        <f>veriler!H30</f>
        <v>433</v>
      </c>
      <c r="I32" s="52">
        <f>veriler!I30</f>
        <v>1</v>
      </c>
      <c r="J32" s="52">
        <f>veriler!J30</f>
        <v>0</v>
      </c>
      <c r="K32" s="52">
        <f>veriler!K30</f>
        <v>2</v>
      </c>
      <c r="L32" s="52" t="str">
        <f>veriler!L30</f>
        <v> </v>
      </c>
      <c r="M32" s="52">
        <f>veriler!M30</f>
        <v>5</v>
      </c>
      <c r="N32" s="90"/>
      <c r="O32" s="90"/>
      <c r="P32" s="90"/>
      <c r="Q32" s="90"/>
    </row>
    <row r="33" spans="1:17" ht="12.75">
      <c r="A33" s="90"/>
      <c r="B33" s="49">
        <v>27</v>
      </c>
      <c r="C33" s="60">
        <f>veriler!C31</f>
        <v>457</v>
      </c>
      <c r="D33" s="57">
        <v>27</v>
      </c>
      <c r="E33" s="50"/>
      <c r="F33" s="51">
        <f>veriler!F31</f>
        <v>434</v>
      </c>
      <c r="G33" s="51">
        <f>veriler!G31</f>
        <v>897</v>
      </c>
      <c r="H33" s="51">
        <f>veriler!H31</f>
        <v>771</v>
      </c>
      <c r="I33" s="52">
        <f>veriler!I31</f>
        <v>2</v>
      </c>
      <c r="J33" s="52">
        <f>veriler!J31</f>
        <v>0</v>
      </c>
      <c r="K33" s="52">
        <f>veriler!K31</f>
        <v>1</v>
      </c>
      <c r="L33" s="52" t="str">
        <f>veriler!L31</f>
        <v> </v>
      </c>
      <c r="M33" s="52">
        <f>veriler!M31</f>
        <v>7</v>
      </c>
      <c r="N33" s="90"/>
      <c r="O33" s="90"/>
      <c r="P33" s="90"/>
      <c r="Q33" s="90"/>
    </row>
    <row r="34" spans="1:17" ht="12.75">
      <c r="A34" s="90"/>
      <c r="B34" s="49">
        <v>28</v>
      </c>
      <c r="C34" s="60">
        <f>veriler!C32</f>
        <v>466</v>
      </c>
      <c r="D34" s="57">
        <v>28</v>
      </c>
      <c r="E34" s="50"/>
      <c r="F34" s="51">
        <f>veriler!F32</f>
        <v>433</v>
      </c>
      <c r="G34" s="51">
        <f>veriler!G32</f>
        <v>422</v>
      </c>
      <c r="H34" s="51">
        <f>veriler!H32</f>
        <v>454</v>
      </c>
      <c r="I34" s="52">
        <f>veriler!I32</f>
        <v>0</v>
      </c>
      <c r="J34" s="52">
        <f>veriler!J32</f>
        <v>1</v>
      </c>
      <c r="K34" s="52">
        <f>veriler!K32</f>
        <v>5</v>
      </c>
      <c r="L34" s="52" t="str">
        <f>veriler!L32</f>
        <v> </v>
      </c>
      <c r="M34" s="52">
        <f>veriler!M32</f>
        <v>7</v>
      </c>
      <c r="N34" s="90"/>
      <c r="O34" s="90"/>
      <c r="P34" s="90"/>
      <c r="Q34" s="90"/>
    </row>
    <row r="35" spans="1:17" ht="12.75">
      <c r="A35" s="90"/>
      <c r="B35" s="49">
        <v>29</v>
      </c>
      <c r="C35" s="60">
        <f>veriler!C33</f>
        <v>497</v>
      </c>
      <c r="D35" s="57">
        <v>29</v>
      </c>
      <c r="E35" s="50"/>
      <c r="F35" s="51">
        <f>veriler!F33</f>
        <v>449</v>
      </c>
      <c r="G35" s="51">
        <f>veriler!G33</f>
        <v>442</v>
      </c>
      <c r="H35" s="51">
        <f>veriler!H33</f>
        <v>466</v>
      </c>
      <c r="I35" s="52">
        <f>veriler!I33</f>
        <v>2</v>
      </c>
      <c r="J35" s="52">
        <f>veriler!J33</f>
        <v>0</v>
      </c>
      <c r="K35" s="52">
        <f>veriler!K33</f>
        <v>2</v>
      </c>
      <c r="L35" s="52" t="str">
        <f>veriler!L33</f>
        <v> </v>
      </c>
      <c r="M35" s="52">
        <f>veriler!M33</f>
        <v>8</v>
      </c>
      <c r="N35" s="90"/>
      <c r="O35" s="90"/>
      <c r="P35" s="90"/>
      <c r="Q35" s="90"/>
    </row>
    <row r="36" spans="1:17" ht="12.75">
      <c r="A36" s="90"/>
      <c r="B36" s="49">
        <v>30</v>
      </c>
      <c r="C36" s="60">
        <f>veriler!C34</f>
        <v>765</v>
      </c>
      <c r="D36" s="57">
        <v>30</v>
      </c>
      <c r="E36" s="50"/>
      <c r="F36" s="51">
        <f>veriler!F34</f>
        <v>419</v>
      </c>
      <c r="G36" s="51">
        <f>veriler!G34</f>
        <v>984</v>
      </c>
      <c r="H36" s="51">
        <f>veriler!H34</f>
        <v>770</v>
      </c>
      <c r="I36" s="52">
        <f>veriler!I34</f>
        <v>1</v>
      </c>
      <c r="J36" s="52">
        <f>veriler!J34</f>
        <v>3</v>
      </c>
      <c r="K36" s="52">
        <f>veriler!K34</f>
        <v>1</v>
      </c>
      <c r="L36" s="52" t="str">
        <f>veriler!L34</f>
        <v> </v>
      </c>
      <c r="M36" s="52">
        <f>veriler!M34</f>
        <v>10</v>
      </c>
      <c r="N36" s="90"/>
      <c r="O36" s="90"/>
      <c r="P36" s="90"/>
      <c r="Q36" s="90"/>
    </row>
    <row r="37" spans="1:17" ht="12.75">
      <c r="A37" s="90"/>
      <c r="B37" s="49">
        <v>31</v>
      </c>
      <c r="C37" s="60">
        <f>veriler!C35</f>
        <v>770</v>
      </c>
      <c r="D37" s="57">
        <v>31</v>
      </c>
      <c r="E37" s="50"/>
      <c r="F37" s="51">
        <f>veriler!F35</f>
        <v>774</v>
      </c>
      <c r="G37" s="51">
        <f>veriler!G35</f>
        <v>791</v>
      </c>
      <c r="H37" s="51">
        <f>veriler!H35</f>
        <v>995</v>
      </c>
      <c r="I37" s="52">
        <f>veriler!I35</f>
        <v>1</v>
      </c>
      <c r="J37" s="52">
        <f>veriler!J35</f>
        <v>1</v>
      </c>
      <c r="K37" s="52">
        <f>veriler!K35</f>
        <v>1</v>
      </c>
      <c r="L37" s="52" t="str">
        <f>veriler!L35</f>
        <v> </v>
      </c>
      <c r="M37" s="52">
        <f>veriler!M35</f>
        <v>6</v>
      </c>
      <c r="N37" s="90"/>
      <c r="O37" s="90"/>
      <c r="P37" s="90"/>
      <c r="Q37" s="90"/>
    </row>
    <row r="38" spans="1:17" ht="12.75">
      <c r="A38" s="90"/>
      <c r="B38" s="49">
        <v>32</v>
      </c>
      <c r="C38" s="60">
        <f>veriler!C36</f>
        <v>771</v>
      </c>
      <c r="D38" s="57">
        <v>32</v>
      </c>
      <c r="E38" s="50"/>
      <c r="F38" s="51">
        <f>veriler!F36</f>
        <v>400</v>
      </c>
      <c r="G38" s="51">
        <f>veriler!G36</f>
        <v>313</v>
      </c>
      <c r="H38" s="51">
        <f>veriler!H36</f>
        <v>951</v>
      </c>
      <c r="I38" s="52">
        <f>veriler!I36</f>
        <v>0</v>
      </c>
      <c r="J38" s="52">
        <f>veriler!J36</f>
        <v>0</v>
      </c>
      <c r="K38" s="52">
        <f>veriler!K36</f>
        <v>2</v>
      </c>
      <c r="L38" s="52" t="str">
        <f>veriler!L36</f>
        <v> </v>
      </c>
      <c r="M38" s="52">
        <f>veriler!M36</f>
        <v>2</v>
      </c>
      <c r="N38" s="90"/>
      <c r="O38" s="90"/>
      <c r="P38" s="90"/>
      <c r="Q38" s="90"/>
    </row>
    <row r="39" spans="1:17" ht="12.75">
      <c r="A39" s="90"/>
      <c r="B39" s="49">
        <v>33</v>
      </c>
      <c r="C39" s="60">
        <f>veriler!C37</f>
        <v>774</v>
      </c>
      <c r="D39" s="57">
        <v>33</v>
      </c>
      <c r="E39" s="50"/>
      <c r="F39" s="51">
        <f>veriler!F37</f>
        <v>433</v>
      </c>
      <c r="G39" s="51">
        <f>veriler!G37</f>
        <v>765</v>
      </c>
      <c r="H39" s="51">
        <f>veriler!H37</f>
        <v>886</v>
      </c>
      <c r="I39" s="52">
        <f>veriler!I37</f>
        <v>1</v>
      </c>
      <c r="J39" s="52">
        <f>veriler!J37</f>
        <v>2</v>
      </c>
      <c r="K39" s="52">
        <f>veriler!K37</f>
        <v>1</v>
      </c>
      <c r="L39" s="52" t="str">
        <f>veriler!L37</f>
        <v> </v>
      </c>
      <c r="M39" s="52">
        <f>veriler!M37</f>
        <v>8</v>
      </c>
      <c r="N39" s="90"/>
      <c r="O39" s="90"/>
      <c r="P39" s="90"/>
      <c r="Q39" s="90"/>
    </row>
    <row r="40" spans="1:17" ht="12.75">
      <c r="A40" s="90"/>
      <c r="B40" s="49">
        <v>34</v>
      </c>
      <c r="C40" s="60">
        <f>veriler!C38</f>
        <v>791</v>
      </c>
      <c r="D40" s="57">
        <v>34</v>
      </c>
      <c r="E40" s="50"/>
      <c r="F40" s="51">
        <f>veriler!F38</f>
        <v>456</v>
      </c>
      <c r="G40" s="51">
        <f>veriler!G38</f>
        <v>897</v>
      </c>
      <c r="H40" s="51">
        <f>veriler!H38</f>
        <v>444</v>
      </c>
      <c r="I40" s="52">
        <f>veriler!I38</f>
        <v>0</v>
      </c>
      <c r="J40" s="52">
        <f>veriler!J38</f>
        <v>2</v>
      </c>
      <c r="K40" s="52">
        <f>veriler!K38</f>
        <v>1</v>
      </c>
      <c r="L40" s="52" t="str">
        <f>veriler!L38</f>
        <v> </v>
      </c>
      <c r="M40" s="52">
        <f>veriler!M38</f>
        <v>5</v>
      </c>
      <c r="N40" s="90"/>
      <c r="O40" s="90"/>
      <c r="P40" s="90"/>
      <c r="Q40" s="90"/>
    </row>
    <row r="41" spans="1:17" ht="12.75">
      <c r="A41" s="90"/>
      <c r="B41" s="49">
        <v>35</v>
      </c>
      <c r="C41" s="60">
        <f>veriler!C39</f>
        <v>801</v>
      </c>
      <c r="D41" s="57">
        <v>35</v>
      </c>
      <c r="E41" s="50"/>
      <c r="F41" s="51">
        <f>veriler!F39</f>
        <v>451</v>
      </c>
      <c r="G41" s="51">
        <f>veriler!G39</f>
        <v>454</v>
      </c>
      <c r="H41" s="51">
        <f>veriler!H39</f>
        <v>466</v>
      </c>
      <c r="I41" s="52">
        <f>veriler!I39</f>
        <v>1</v>
      </c>
      <c r="J41" s="52">
        <f>veriler!J39</f>
        <v>2</v>
      </c>
      <c r="K41" s="52">
        <f>veriler!K39</f>
        <v>0</v>
      </c>
      <c r="L41" s="52" t="str">
        <f>veriler!L39</f>
        <v> </v>
      </c>
      <c r="M41" s="52">
        <f>veriler!M39</f>
        <v>7</v>
      </c>
      <c r="N41" s="90"/>
      <c r="O41" s="90"/>
      <c r="P41" s="90"/>
      <c r="Q41" s="90"/>
    </row>
    <row r="42" spans="1:17" ht="12.75">
      <c r="A42" s="90"/>
      <c r="B42" s="49">
        <v>36</v>
      </c>
      <c r="C42" s="60">
        <f>veriler!C40</f>
        <v>815</v>
      </c>
      <c r="D42" s="57">
        <v>36</v>
      </c>
      <c r="E42" s="50"/>
      <c r="F42" s="51">
        <f>veriler!F40</f>
        <v>448</v>
      </c>
      <c r="G42" s="51">
        <f>veriler!G40</f>
        <v>765</v>
      </c>
      <c r="H42" s="51">
        <f>veriler!H40</f>
        <v>435</v>
      </c>
      <c r="I42" s="52">
        <f>veriler!I40</f>
        <v>1</v>
      </c>
      <c r="J42" s="52">
        <f>veriler!J40</f>
        <v>2</v>
      </c>
      <c r="K42" s="52">
        <f>veriler!K40</f>
        <v>0</v>
      </c>
      <c r="L42" s="52" t="str">
        <f>veriler!L40</f>
        <v> </v>
      </c>
      <c r="M42" s="52">
        <f>veriler!M40</f>
        <v>7</v>
      </c>
      <c r="N42" s="90"/>
      <c r="O42" s="90"/>
      <c r="P42" s="90"/>
      <c r="Q42" s="90"/>
    </row>
    <row r="43" spans="1:17" ht="12.75">
      <c r="A43" s="90"/>
      <c r="B43" s="49">
        <v>37</v>
      </c>
      <c r="C43" s="60">
        <f>veriler!C41</f>
        <v>840</v>
      </c>
      <c r="D43" s="57">
        <v>37</v>
      </c>
      <c r="E43" s="50"/>
      <c r="F43" s="51">
        <f>veriler!F41</f>
        <v>427</v>
      </c>
      <c r="G43" s="51">
        <f>veriler!G41</f>
        <v>414</v>
      </c>
      <c r="H43" s="51">
        <f>veriler!H41</f>
        <v>497</v>
      </c>
      <c r="I43" s="52">
        <f>veriler!I41</f>
        <v>0</v>
      </c>
      <c r="J43" s="52">
        <f>veriler!J41</f>
        <v>0</v>
      </c>
      <c r="K43" s="52">
        <f>veriler!K41</f>
        <v>0</v>
      </c>
      <c r="L43" s="52" t="str">
        <f>veriler!L41</f>
        <v> </v>
      </c>
      <c r="M43" s="52">
        <f>veriler!M41</f>
        <v>0</v>
      </c>
      <c r="N43" s="90"/>
      <c r="O43" s="90"/>
      <c r="P43" s="90"/>
      <c r="Q43" s="90"/>
    </row>
    <row r="44" spans="1:17" ht="12.75">
      <c r="A44" s="90"/>
      <c r="B44" s="49">
        <v>38</v>
      </c>
      <c r="C44" s="60">
        <f>veriler!C42</f>
        <v>870</v>
      </c>
      <c r="D44" s="57">
        <v>38</v>
      </c>
      <c r="E44" s="50"/>
      <c r="F44" s="51">
        <f>veriler!F42</f>
        <v>448</v>
      </c>
      <c r="G44" s="51">
        <f>veriler!G42</f>
        <v>419</v>
      </c>
      <c r="H44" s="51">
        <f>veriler!H42</f>
        <v>435</v>
      </c>
      <c r="I44" s="52">
        <f>veriler!I42</f>
        <v>1</v>
      </c>
      <c r="J44" s="52">
        <f>veriler!J42</f>
        <v>1</v>
      </c>
      <c r="K44" s="52">
        <f>veriler!K42</f>
        <v>1</v>
      </c>
      <c r="L44" s="52" t="str">
        <f>veriler!L42</f>
        <v> </v>
      </c>
      <c r="M44" s="52">
        <f>veriler!M42</f>
        <v>6</v>
      </c>
      <c r="N44" s="90"/>
      <c r="O44" s="90"/>
      <c r="P44" s="90"/>
      <c r="Q44" s="90"/>
    </row>
    <row r="45" spans="1:17" ht="12.75">
      <c r="A45" s="90"/>
      <c r="B45" s="49">
        <v>39</v>
      </c>
      <c r="C45" s="60">
        <f>veriler!C43</f>
        <v>881</v>
      </c>
      <c r="D45" s="57">
        <v>39</v>
      </c>
      <c r="E45" s="50"/>
      <c r="F45" s="51">
        <f>veriler!F43</f>
        <v>770</v>
      </c>
      <c r="G45" s="51">
        <f>veriler!G43</f>
        <v>765</v>
      </c>
      <c r="H45" s="51">
        <f>veriler!H43</f>
        <v>422</v>
      </c>
      <c r="I45" s="52">
        <f>veriler!I43</f>
        <v>0</v>
      </c>
      <c r="J45" s="52">
        <f>veriler!J43</f>
        <v>0</v>
      </c>
      <c r="K45" s="52">
        <f>veriler!K43</f>
        <v>0</v>
      </c>
      <c r="L45" s="52" t="str">
        <f>veriler!L43</f>
        <v> </v>
      </c>
      <c r="M45" s="52">
        <f>veriler!M43</f>
        <v>0</v>
      </c>
      <c r="N45" s="90"/>
      <c r="O45" s="90"/>
      <c r="P45" s="90"/>
      <c r="Q45" s="90"/>
    </row>
    <row r="46" spans="1:17" ht="12.75">
      <c r="A46" s="90"/>
      <c r="B46" s="49">
        <v>40</v>
      </c>
      <c r="C46" s="60">
        <f>veriler!C44</f>
        <v>885</v>
      </c>
      <c r="D46" s="57">
        <v>40</v>
      </c>
      <c r="E46" s="50"/>
      <c r="F46" s="51">
        <f>veriler!F44</f>
        <v>801</v>
      </c>
      <c r="G46" s="51">
        <f>veriler!G44</f>
        <v>466</v>
      </c>
      <c r="H46" s="51">
        <f>veriler!H44</f>
        <v>951</v>
      </c>
      <c r="I46" s="52">
        <f>veriler!I44</f>
        <v>0</v>
      </c>
      <c r="J46" s="52">
        <f>veriler!J44</f>
        <v>1</v>
      </c>
      <c r="K46" s="52">
        <f>veriler!K44</f>
        <v>1</v>
      </c>
      <c r="L46" s="52" t="str">
        <f>veriler!L44</f>
        <v> </v>
      </c>
      <c r="M46" s="52">
        <f>veriler!M44</f>
        <v>3</v>
      </c>
      <c r="N46" s="90"/>
      <c r="O46" s="90"/>
      <c r="P46" s="90"/>
      <c r="Q46" s="90"/>
    </row>
    <row r="47" spans="1:17" ht="12.75">
      <c r="A47" s="90"/>
      <c r="B47" s="49">
        <v>41</v>
      </c>
      <c r="C47" s="60">
        <f>veriler!C45</f>
        <v>886</v>
      </c>
      <c r="D47" s="57">
        <v>41</v>
      </c>
      <c r="E47" s="50"/>
      <c r="F47" s="51">
        <f>veriler!F45</f>
        <v>904</v>
      </c>
      <c r="G47" s="51">
        <f>veriler!G45</f>
        <v>448</v>
      </c>
      <c r="H47" s="51">
        <f>veriler!H45</f>
        <v>455</v>
      </c>
      <c r="I47" s="52">
        <f>veriler!I45</f>
        <v>1</v>
      </c>
      <c r="J47" s="52">
        <f>veriler!J45</f>
        <v>1</v>
      </c>
      <c r="K47" s="52">
        <f>veriler!K45</f>
        <v>3</v>
      </c>
      <c r="L47" s="52" t="str">
        <f>veriler!L45</f>
        <v> </v>
      </c>
      <c r="M47" s="52">
        <f>veriler!M45</f>
        <v>8</v>
      </c>
      <c r="N47" s="90"/>
      <c r="O47" s="90"/>
      <c r="P47" s="90"/>
      <c r="Q47" s="90"/>
    </row>
    <row r="48" spans="1:17" ht="12.75">
      <c r="A48" s="90"/>
      <c r="B48" s="49">
        <v>42</v>
      </c>
      <c r="C48" s="60">
        <f>veriler!C46</f>
        <v>897</v>
      </c>
      <c r="D48" s="57">
        <v>42</v>
      </c>
      <c r="E48" s="50"/>
      <c r="F48" s="51">
        <f>veriler!F46</f>
        <v>886</v>
      </c>
      <c r="G48" s="51">
        <f>veriler!G46</f>
        <v>442</v>
      </c>
      <c r="H48" s="51">
        <f>veriler!H46</f>
        <v>456</v>
      </c>
      <c r="I48" s="52">
        <f>veriler!I46</f>
        <v>1</v>
      </c>
      <c r="J48" s="52">
        <f>veriler!J46</f>
        <v>3</v>
      </c>
      <c r="K48" s="52">
        <f>veriler!K46</f>
        <v>1</v>
      </c>
      <c r="L48" s="52" t="str">
        <f>veriler!L46</f>
        <v> </v>
      </c>
      <c r="M48" s="52">
        <f>veriler!M46</f>
        <v>10</v>
      </c>
      <c r="N48" s="90"/>
      <c r="O48" s="90"/>
      <c r="P48" s="90"/>
      <c r="Q48" s="90"/>
    </row>
    <row r="49" spans="1:17" ht="12.75">
      <c r="A49" s="90"/>
      <c r="B49" s="49">
        <v>43</v>
      </c>
      <c r="C49" s="60">
        <f>veriler!C47</f>
        <v>904</v>
      </c>
      <c r="D49" s="57">
        <v>43</v>
      </c>
      <c r="E49" s="50"/>
      <c r="F49" s="51">
        <f>veriler!F47</f>
        <v>962</v>
      </c>
      <c r="G49" s="51">
        <f>veriler!G47</f>
        <v>452</v>
      </c>
      <c r="H49" s="51">
        <f>veriler!H47</f>
        <v>886</v>
      </c>
      <c r="I49" s="52">
        <f>veriler!I47</f>
        <v>1</v>
      </c>
      <c r="J49" s="52">
        <f>veriler!J47</f>
        <v>0</v>
      </c>
      <c r="K49" s="52">
        <f>veriler!K47</f>
        <v>1</v>
      </c>
      <c r="L49" s="52" t="str">
        <f>veriler!L47</f>
        <v> </v>
      </c>
      <c r="M49" s="52">
        <f>veriler!M47</f>
        <v>4</v>
      </c>
      <c r="N49" s="90"/>
      <c r="O49" s="90"/>
      <c r="P49" s="90"/>
      <c r="Q49" s="90"/>
    </row>
    <row r="50" spans="1:17" ht="12.75">
      <c r="A50" s="90"/>
      <c r="B50" s="49">
        <v>44</v>
      </c>
      <c r="C50" s="60">
        <f>veriler!C48</f>
        <v>951</v>
      </c>
      <c r="D50" s="57">
        <v>44</v>
      </c>
      <c r="E50" s="50"/>
      <c r="F50" s="51">
        <f>veriler!F48</f>
        <v>400</v>
      </c>
      <c r="G50" s="51">
        <f>veriler!G48</f>
        <v>425</v>
      </c>
      <c r="H50" s="51">
        <f>veriler!H48</f>
        <v>454</v>
      </c>
      <c r="I50" s="52">
        <f>veriler!I48</f>
        <v>1</v>
      </c>
      <c r="J50" s="52">
        <f>veriler!J48</f>
        <v>1</v>
      </c>
      <c r="K50" s="52">
        <f>veriler!K48</f>
        <v>2</v>
      </c>
      <c r="L50" s="52" t="str">
        <f>veriler!L48</f>
        <v> </v>
      </c>
      <c r="M50" s="52">
        <f>veriler!M48</f>
        <v>7</v>
      </c>
      <c r="N50" s="90"/>
      <c r="O50" s="90"/>
      <c r="P50" s="90"/>
      <c r="Q50" s="90"/>
    </row>
    <row r="51" spans="1:17" ht="12.75">
      <c r="A51" s="90"/>
      <c r="B51" s="49">
        <v>45</v>
      </c>
      <c r="C51" s="60">
        <f>veriler!C49</f>
        <v>956</v>
      </c>
      <c r="D51" s="57">
        <v>45</v>
      </c>
      <c r="E51" s="50"/>
      <c r="F51" s="51">
        <f>veriler!F49</f>
        <v>962</v>
      </c>
      <c r="G51" s="51">
        <f>veriler!G49</f>
        <v>870</v>
      </c>
      <c r="H51" s="51">
        <f>veriler!H49</f>
        <v>984</v>
      </c>
      <c r="I51" s="52">
        <f>veriler!I49</f>
        <v>0</v>
      </c>
      <c r="J51" s="52">
        <f>veriler!J49</f>
        <v>0</v>
      </c>
      <c r="K51" s="52">
        <f>veriler!K49</f>
        <v>1</v>
      </c>
      <c r="L51" s="52" t="str">
        <f>veriler!L49</f>
        <v> </v>
      </c>
      <c r="M51" s="52">
        <f>veriler!M49</f>
        <v>1</v>
      </c>
      <c r="N51" s="90"/>
      <c r="O51" s="90"/>
      <c r="P51" s="90"/>
      <c r="Q51" s="90"/>
    </row>
    <row r="52" spans="1:17" ht="12.75">
      <c r="A52" s="90"/>
      <c r="B52" s="49">
        <v>46</v>
      </c>
      <c r="C52" s="60">
        <f>veriler!C50</f>
        <v>962</v>
      </c>
      <c r="D52" s="57">
        <v>46</v>
      </c>
      <c r="E52" s="50"/>
      <c r="F52" s="51">
        <f>veriler!F50</f>
        <v>449</v>
      </c>
      <c r="G52" s="51">
        <f>veriler!G50</f>
        <v>423</v>
      </c>
      <c r="H52" s="51">
        <f>veriler!H50</f>
        <v>438</v>
      </c>
      <c r="I52" s="52">
        <f>veriler!I50</f>
        <v>2</v>
      </c>
      <c r="J52" s="52">
        <f>veriler!J50</f>
        <v>0</v>
      </c>
      <c r="K52" s="52">
        <f>veriler!K50</f>
        <v>0</v>
      </c>
      <c r="L52" s="52" t="str">
        <f>veriler!L50</f>
        <v> </v>
      </c>
      <c r="M52" s="52">
        <f>veriler!M50</f>
        <v>6</v>
      </c>
      <c r="N52" s="90"/>
      <c r="O52" s="90"/>
      <c r="P52" s="90"/>
      <c r="Q52" s="90"/>
    </row>
    <row r="53" spans="1:17" ht="12.75">
      <c r="A53" s="90"/>
      <c r="B53" s="49">
        <v>47</v>
      </c>
      <c r="C53" s="60">
        <f>veriler!C51</f>
        <v>972</v>
      </c>
      <c r="D53" s="57">
        <v>47</v>
      </c>
      <c r="E53" s="50"/>
      <c r="F53" s="51">
        <f>veriler!F51</f>
        <v>951</v>
      </c>
      <c r="G53" s="51">
        <f>veriler!G51</f>
        <v>885</v>
      </c>
      <c r="H53" s="51">
        <f>veriler!H51</f>
        <v>897</v>
      </c>
      <c r="I53" s="52">
        <f>veriler!I51</f>
        <v>1</v>
      </c>
      <c r="J53" s="52">
        <f>veriler!J51</f>
        <v>0</v>
      </c>
      <c r="K53" s="52">
        <f>veriler!K51</f>
        <v>1</v>
      </c>
      <c r="L53" s="52" t="str">
        <f>veriler!L51</f>
        <v> </v>
      </c>
      <c r="M53" s="52">
        <f>veriler!M51</f>
        <v>4</v>
      </c>
      <c r="N53" s="90"/>
      <c r="O53" s="90"/>
      <c r="P53" s="90"/>
      <c r="Q53" s="90"/>
    </row>
    <row r="54" spans="1:17" ht="12.75">
      <c r="A54" s="90"/>
      <c r="B54" s="49">
        <v>48</v>
      </c>
      <c r="C54" s="60">
        <f>veriler!C52</f>
        <v>977</v>
      </c>
      <c r="D54" s="57">
        <v>48</v>
      </c>
      <c r="E54" s="50"/>
      <c r="F54" s="51">
        <f>veriler!F52</f>
        <v>457</v>
      </c>
      <c r="G54" s="51">
        <f>veriler!G52</f>
        <v>444</v>
      </c>
      <c r="H54" s="51">
        <f>veriler!H52</f>
        <v>414</v>
      </c>
      <c r="I54" s="52">
        <f>veriler!I52</f>
        <v>0</v>
      </c>
      <c r="J54" s="52">
        <f>veriler!J52</f>
        <v>0</v>
      </c>
      <c r="K54" s="52">
        <f>veriler!K52</f>
        <v>2</v>
      </c>
      <c r="L54" s="52" t="str">
        <f>veriler!L52</f>
        <v> </v>
      </c>
      <c r="M54" s="52">
        <f>veriler!M52</f>
        <v>2</v>
      </c>
      <c r="N54" s="90"/>
      <c r="O54" s="90"/>
      <c r="P54" s="90"/>
      <c r="Q54" s="90"/>
    </row>
    <row r="55" spans="1:17" ht="12.75">
      <c r="A55" s="90"/>
      <c r="B55" s="49">
        <v>49</v>
      </c>
      <c r="C55" s="60">
        <f>veriler!C53</f>
        <v>984</v>
      </c>
      <c r="D55" s="57">
        <v>49</v>
      </c>
      <c r="E55" s="50"/>
      <c r="F55" s="51">
        <f>veriler!F53</f>
        <v>419</v>
      </c>
      <c r="G55" s="51">
        <f>veriler!G53</f>
        <v>413</v>
      </c>
      <c r="H55" s="51">
        <f>veriler!H53</f>
        <v>466</v>
      </c>
      <c r="I55" s="52">
        <f>veriler!I53</f>
        <v>0</v>
      </c>
      <c r="J55" s="52">
        <f>veriler!J53</f>
        <v>2</v>
      </c>
      <c r="K55" s="52">
        <f>veriler!K53</f>
        <v>1</v>
      </c>
      <c r="L55" s="52" t="str">
        <f>veriler!L53</f>
        <v> </v>
      </c>
      <c r="M55" s="52">
        <f>veriler!M53</f>
        <v>5</v>
      </c>
      <c r="N55" s="90"/>
      <c r="O55" s="90"/>
      <c r="P55" s="90"/>
      <c r="Q55" s="90"/>
    </row>
    <row r="56" spans="1:17" ht="12.75">
      <c r="A56" s="90"/>
      <c r="B56" s="49">
        <v>50</v>
      </c>
      <c r="C56" s="60">
        <f>veriler!C54</f>
        <v>995</v>
      </c>
      <c r="D56" s="57">
        <v>50</v>
      </c>
      <c r="E56" s="50"/>
      <c r="F56" s="51">
        <f>veriler!F54</f>
        <v>972</v>
      </c>
      <c r="G56" s="51">
        <f>veriler!G54</f>
        <v>422</v>
      </c>
      <c r="H56" s="51">
        <f>veriler!H54</f>
        <v>434</v>
      </c>
      <c r="I56" s="52">
        <f>veriler!I54</f>
        <v>0</v>
      </c>
      <c r="J56" s="52">
        <f>veriler!J54</f>
        <v>0</v>
      </c>
      <c r="K56" s="52">
        <f>veriler!K54</f>
        <v>1</v>
      </c>
      <c r="L56" s="52" t="str">
        <f>veriler!L54</f>
        <v> </v>
      </c>
      <c r="M56" s="52">
        <f>veriler!M54</f>
        <v>1</v>
      </c>
      <c r="N56" s="90"/>
      <c r="O56" s="90"/>
      <c r="P56" s="90"/>
      <c r="Q56" s="90"/>
    </row>
    <row r="57" spans="1:17" ht="12.75">
      <c r="A57" s="90"/>
      <c r="B57" s="91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ht="12.75">
      <c r="A58" s="90"/>
      <c r="B58" s="9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12.75">
      <c r="A59" s="90"/>
      <c r="B59" s="91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2.75">
      <c r="A60" s="90"/>
      <c r="B60" s="9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ht="12.75">
      <c r="A61" s="90"/>
      <c r="B61" s="91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 ht="12.75">
      <c r="A62" s="90"/>
      <c r="B62" s="9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 ht="12.75">
      <c r="A63" s="90"/>
      <c r="B63" s="9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ht="12.75">
      <c r="A64" s="90"/>
      <c r="B64" s="146" t="s">
        <v>91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90"/>
      <c r="O64" s="90"/>
      <c r="P64" s="90"/>
      <c r="Q64" s="90"/>
    </row>
    <row r="65" spans="1:17" ht="12.75">
      <c r="A65" s="90"/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 ht="12.75">
      <c r="A66" s="90"/>
      <c r="B66" s="91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12.75">
      <c r="A67" s="90"/>
      <c r="B67" s="9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 ht="12.75">
      <c r="A68" s="90"/>
      <c r="B68" s="91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12.75">
      <c r="A69" s="90"/>
      <c r="B69" s="91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 ht="12.75">
      <c r="A70" s="90"/>
      <c r="B70" s="91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12.75">
      <c r="A71" s="90"/>
      <c r="B71" s="91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ht="12.75">
      <c r="A72" s="90"/>
      <c r="B72" s="91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ht="12.75">
      <c r="A73" s="90"/>
      <c r="B73" s="91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12.75">
      <c r="A74" s="90"/>
      <c r="B74" s="91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12.75">
      <c r="A75" s="90"/>
      <c r="B75" s="91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2.75">
      <c r="A76" s="90"/>
      <c r="B76" s="91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2.75">
      <c r="A77" s="90"/>
      <c r="B77" s="91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2.75">
      <c r="A78" s="90"/>
      <c r="B78" s="91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7" ht="12.75">
      <c r="A79" s="90"/>
      <c r="B79" s="91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1:17" ht="12.75">
      <c r="A80" s="90"/>
      <c r="B80" s="91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1:17" ht="12.75">
      <c r="A81" s="90"/>
      <c r="B81" s="91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1:17" ht="12.75">
      <c r="A82" s="90"/>
      <c r="B82" s="9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ht="12.75">
      <c r="A83" s="90"/>
      <c r="B83" s="91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7" ht="12.75">
      <c r="A84" s="90"/>
      <c r="B84" s="91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7" ht="12.75">
      <c r="A85" s="90"/>
      <c r="B85" s="91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1:17" ht="12.75">
      <c r="A86" s="90"/>
      <c r="B86" s="9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ht="12.75">
      <c r="A87" s="90"/>
      <c r="B87" s="91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17" ht="12.75">
      <c r="A88" s="90"/>
      <c r="B88" s="91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ht="12.75">
      <c r="A89" s="90"/>
      <c r="B89" s="91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ht="12.75">
      <c r="A90" s="90"/>
      <c r="B90" s="91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1:17" ht="12.75">
      <c r="A91" s="90"/>
      <c r="B91" s="91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ht="12.75">
      <c r="A92" s="90"/>
      <c r="B92" s="91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1:17" ht="12.75">
      <c r="A93" s="90"/>
      <c r="B93" s="91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1:17" ht="12.75">
      <c r="A94" s="90"/>
      <c r="B94" s="91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1:17" ht="12.75">
      <c r="A95" s="90"/>
      <c r="B95" s="91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ht="12.75">
      <c r="A96" s="90"/>
      <c r="B96" s="91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1:17" ht="12.75">
      <c r="A97" s="90"/>
      <c r="B97" s="91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1:17" ht="12.75">
      <c r="A98" s="90"/>
      <c r="B98" s="91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1:17" ht="12.75">
      <c r="A99" s="90"/>
      <c r="B99" s="91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1:17" ht="12.75">
      <c r="A100" s="90"/>
      <c r="B100" s="91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1:17" ht="12.75">
      <c r="A101" s="90"/>
      <c r="B101" s="91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1:17" ht="12.75">
      <c r="A102" s="90"/>
      <c r="B102" s="91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1:17" ht="12.75">
      <c r="A103" s="90"/>
      <c r="B103" s="91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1:17" ht="12.75">
      <c r="A104" s="90"/>
      <c r="B104" s="91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1:17" ht="12.75">
      <c r="A105" s="90"/>
      <c r="B105" s="91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1:17" ht="12.75">
      <c r="A106" s="90"/>
      <c r="B106" s="91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1:17" ht="12.75">
      <c r="A107" s="90"/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1:17" ht="12.75">
      <c r="A108" s="90"/>
      <c r="B108" s="91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1:17" ht="12.75">
      <c r="A109" s="90"/>
      <c r="B109" s="91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1:17" ht="12.75">
      <c r="A110" s="90"/>
      <c r="B110" s="91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1:17" ht="12.75">
      <c r="A111" s="90"/>
      <c r="B111" s="91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1:17" ht="12.75">
      <c r="A112" s="90"/>
      <c r="B112" s="91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1:17" ht="12.75">
      <c r="A113" s="90"/>
      <c r="B113" s="91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17" ht="12.75">
      <c r="A114" s="90"/>
      <c r="B114" s="91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1:17" ht="12.75">
      <c r="A115" s="90"/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1:17" ht="12.75">
      <c r="A116" s="90"/>
      <c r="B116" s="91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1:17" ht="12.75">
      <c r="A117" s="90"/>
      <c r="B117" s="91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1:17" ht="12.75">
      <c r="A118" s="90"/>
      <c r="B118" s="91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1:17" ht="12.75">
      <c r="A119" s="90"/>
      <c r="B119" s="91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1:17" ht="12.75">
      <c r="A120" s="90"/>
      <c r="B120" s="91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1:17" ht="12.75">
      <c r="A121" s="90"/>
      <c r="B121" s="91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1:17" ht="12.75">
      <c r="A122" s="90"/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1:17" ht="12.75">
      <c r="A123" s="90"/>
      <c r="B123" s="91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1:17" ht="12.75">
      <c r="A124" s="90"/>
      <c r="B124" s="91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1:17" ht="12.75">
      <c r="A125" s="90"/>
      <c r="B125" s="91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7" ht="12.75">
      <c r="A126" s="90"/>
      <c r="B126" s="91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1:17" ht="12.75">
      <c r="A127" s="90"/>
      <c r="B127" s="91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1:17" ht="12.75">
      <c r="A128" s="90"/>
      <c r="B128" s="91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1:17" ht="12.75">
      <c r="A129" s="90"/>
      <c r="B129" s="91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1:17" ht="12.75">
      <c r="A130" s="90"/>
      <c r="B130" s="91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1:17" ht="12.75">
      <c r="A131" s="90"/>
      <c r="B131" s="91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17" ht="12.75">
      <c r="A132" s="90"/>
      <c r="B132" s="91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1:17" ht="12.75">
      <c r="A133" s="90"/>
      <c r="B133" s="91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1:17" ht="12.75">
      <c r="A134" s="90"/>
      <c r="B134" s="91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ht="12.75">
      <c r="A135" s="90"/>
      <c r="B135" s="91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7" ht="12.75">
      <c r="A136" s="90"/>
      <c r="B136" s="91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7" ht="12.75">
      <c r="A137" s="90"/>
      <c r="B137" s="91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1:17" ht="12.75">
      <c r="A138" s="90"/>
      <c r="B138" s="91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1:17" ht="12.75">
      <c r="A139" s="90"/>
      <c r="B139" s="91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7" ht="12.75">
      <c r="A140" s="90"/>
      <c r="B140" s="91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17" ht="12.75">
      <c r="A141" s="90"/>
      <c r="B141" s="91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1:17" ht="12.75">
      <c r="A142" s="90"/>
      <c r="B142" s="91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7" ht="12.75">
      <c r="A143" s="90"/>
      <c r="B143" s="91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7" ht="12.75">
      <c r="A144" s="90"/>
      <c r="B144" s="91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1:17" ht="12.75">
      <c r="A145" s="90"/>
      <c r="B145" s="91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1:17" ht="12.75">
      <c r="A146" s="90"/>
      <c r="B146" s="91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1:17" ht="12.75">
      <c r="A147" s="90"/>
      <c r="B147" s="91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ht="12.75">
      <c r="A148" s="90"/>
      <c r="B148" s="91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1:17" ht="12.75">
      <c r="A149" s="90"/>
      <c r="B149" s="91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ht="12.75">
      <c r="A150" s="90"/>
      <c r="B150" s="91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ht="12.75">
      <c r="A151" s="90"/>
      <c r="B151" s="91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1:17" ht="12.75">
      <c r="A152" s="90"/>
      <c r="B152" s="91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</row>
    <row r="153" spans="1:17" ht="12.75">
      <c r="A153" s="90"/>
      <c r="B153" s="91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</row>
    <row r="154" spans="1:17" ht="12.75">
      <c r="A154" s="90"/>
      <c r="B154" s="91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</row>
    <row r="155" spans="1:17" ht="12.75">
      <c r="A155" s="90"/>
      <c r="B155" s="91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1:17" ht="12.75">
      <c r="A156" s="90"/>
      <c r="B156" s="91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3:5" ht="12.75">
      <c r="C157" s="38"/>
      <c r="D157" s="38"/>
      <c r="E157" s="38"/>
    </row>
    <row r="158" spans="3:5" ht="12.75">
      <c r="C158" s="38"/>
      <c r="D158" s="38"/>
      <c r="E158" s="38"/>
    </row>
    <row r="159" spans="3:5" ht="12.75">
      <c r="C159" s="38"/>
      <c r="D159" s="38"/>
      <c r="E159" s="38"/>
    </row>
    <row r="160" spans="3:5" ht="12.75">
      <c r="C160" s="38"/>
      <c r="D160" s="38"/>
      <c r="E160" s="38"/>
    </row>
    <row r="161" spans="3:5" ht="12.75">
      <c r="C161" s="38"/>
      <c r="D161" s="38"/>
      <c r="E161" s="38"/>
    </row>
    <row r="162" spans="3:5" ht="12.75">
      <c r="C162" s="38"/>
      <c r="D162" s="38"/>
      <c r="E162" s="38"/>
    </row>
    <row r="163" spans="3:5" ht="12.75">
      <c r="C163" s="38"/>
      <c r="D163" s="38"/>
      <c r="E163" s="38"/>
    </row>
    <row r="164" spans="3:5" ht="12.75">
      <c r="C164" s="38"/>
      <c r="D164" s="38"/>
      <c r="E164" s="38"/>
    </row>
    <row r="165" spans="3:5" ht="12.75">
      <c r="C165" s="38"/>
      <c r="D165" s="38"/>
      <c r="E165" s="38"/>
    </row>
    <row r="166" spans="3:5" ht="12.75">
      <c r="C166" s="38"/>
      <c r="D166" s="38"/>
      <c r="E166" s="38"/>
    </row>
    <row r="167" spans="3:5" ht="12.75">
      <c r="C167" s="38"/>
      <c r="D167" s="38"/>
      <c r="E167" s="38"/>
    </row>
    <row r="168" spans="3:5" ht="12.75">
      <c r="C168" s="38"/>
      <c r="D168" s="38"/>
      <c r="E168" s="38"/>
    </row>
    <row r="169" spans="3:5" ht="12.75">
      <c r="C169" s="38"/>
      <c r="D169" s="38"/>
      <c r="E169" s="38"/>
    </row>
    <row r="170" spans="3:5" ht="12.75">
      <c r="C170" s="38"/>
      <c r="D170" s="38"/>
      <c r="E170" s="38"/>
    </row>
    <row r="171" spans="3:5" ht="12.75">
      <c r="C171" s="38"/>
      <c r="D171" s="38"/>
      <c r="E171" s="38"/>
    </row>
    <row r="172" spans="3:5" ht="12.75">
      <c r="C172" s="38"/>
      <c r="D172" s="38"/>
      <c r="E172" s="38"/>
    </row>
    <row r="173" spans="3:5" ht="12.75">
      <c r="C173" s="38"/>
      <c r="D173" s="38"/>
      <c r="E173" s="38"/>
    </row>
    <row r="174" spans="3:5" ht="12.75">
      <c r="C174" s="38"/>
      <c r="D174" s="38"/>
      <c r="E174" s="38"/>
    </row>
    <row r="175" spans="3:5" ht="12.75">
      <c r="C175" s="38"/>
      <c r="D175" s="38"/>
      <c r="E175" s="38"/>
    </row>
    <row r="176" spans="3:5" ht="12.75">
      <c r="C176" s="38"/>
      <c r="D176" s="38"/>
      <c r="E176" s="38"/>
    </row>
    <row r="177" spans="3:5" ht="12.75">
      <c r="C177" s="38"/>
      <c r="D177" s="38"/>
      <c r="E177" s="38"/>
    </row>
    <row r="178" spans="3:5" ht="12.75">
      <c r="C178" s="38"/>
      <c r="D178" s="38"/>
      <c r="E178" s="38"/>
    </row>
    <row r="179" spans="3:5" ht="12.75">
      <c r="C179" s="38"/>
      <c r="D179" s="38"/>
      <c r="E179" s="38"/>
    </row>
    <row r="180" spans="3:5" ht="12.75">
      <c r="C180" s="38"/>
      <c r="D180" s="38"/>
      <c r="E180" s="38"/>
    </row>
    <row r="181" spans="3:5" ht="12.75">
      <c r="C181" s="38"/>
      <c r="D181" s="38"/>
      <c r="E181" s="38"/>
    </row>
    <row r="182" spans="3:5" ht="12.75">
      <c r="C182" s="38"/>
      <c r="D182" s="38"/>
      <c r="E182" s="38"/>
    </row>
    <row r="183" spans="3:5" ht="12.75">
      <c r="C183" s="38"/>
      <c r="D183" s="38"/>
      <c r="E183" s="38"/>
    </row>
    <row r="184" spans="3:5" ht="12.75">
      <c r="C184" s="38"/>
      <c r="D184" s="38"/>
      <c r="E184" s="38"/>
    </row>
    <row r="185" spans="3:5" ht="12.75">
      <c r="C185" s="38"/>
      <c r="D185" s="38"/>
      <c r="E185" s="38"/>
    </row>
    <row r="186" spans="3:5" ht="12.75">
      <c r="C186" s="38"/>
      <c r="D186" s="38"/>
      <c r="E186" s="38"/>
    </row>
    <row r="187" spans="3:5" ht="12.75">
      <c r="C187" s="38"/>
      <c r="D187" s="38"/>
      <c r="E187" s="38"/>
    </row>
    <row r="188" spans="3:5" ht="12.75">
      <c r="C188" s="38"/>
      <c r="D188" s="38"/>
      <c r="E188" s="38"/>
    </row>
    <row r="189" spans="3:5" ht="12.75">
      <c r="C189" s="38"/>
      <c r="D189" s="38"/>
      <c r="E189" s="38"/>
    </row>
    <row r="190" spans="3:5" ht="12.75">
      <c r="C190" s="38"/>
      <c r="D190" s="38"/>
      <c r="E190" s="38"/>
    </row>
    <row r="191" spans="3:5" ht="12.75">
      <c r="C191" s="38"/>
      <c r="D191" s="38"/>
      <c r="E191" s="38"/>
    </row>
    <row r="192" spans="3:5" ht="12.75">
      <c r="C192" s="38"/>
      <c r="D192" s="38"/>
      <c r="E192" s="38"/>
    </row>
    <row r="193" spans="3:5" ht="12.75">
      <c r="C193" s="38"/>
      <c r="D193" s="38"/>
      <c r="E193" s="38"/>
    </row>
    <row r="194" spans="3:5" ht="12.75">
      <c r="C194" s="38"/>
      <c r="D194" s="38"/>
      <c r="E194" s="38"/>
    </row>
    <row r="195" spans="3:5" ht="12.75">
      <c r="C195" s="38"/>
      <c r="D195" s="38"/>
      <c r="E195" s="38"/>
    </row>
    <row r="196" spans="3:5" ht="12.75">
      <c r="C196" s="38"/>
      <c r="D196" s="38"/>
      <c r="E196" s="38"/>
    </row>
    <row r="197" spans="3:5" ht="12.75">
      <c r="C197" s="38"/>
      <c r="D197" s="38"/>
      <c r="E197" s="38"/>
    </row>
    <row r="198" spans="3:5" ht="12.75">
      <c r="C198" s="38"/>
      <c r="D198" s="38"/>
      <c r="E198" s="38"/>
    </row>
  </sheetData>
  <autoFilter ref="F6:H56"/>
  <mergeCells count="8">
    <mergeCell ref="L5:L6"/>
    <mergeCell ref="M5:M6"/>
    <mergeCell ref="B64:M64"/>
    <mergeCell ref="B1:E4"/>
    <mergeCell ref="B5:E5"/>
    <mergeCell ref="F5:H5"/>
    <mergeCell ref="I5:K5"/>
    <mergeCell ref="F1:M4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4">
    <pageSetUpPr fitToPage="1"/>
  </sheetPr>
  <dimension ref="B1:J198"/>
  <sheetViews>
    <sheetView showGridLines="0" showZeros="0" workbookViewId="0" topLeftCell="A1">
      <selection activeCell="I3" sqref="I3:I4"/>
    </sheetView>
  </sheetViews>
  <sheetFormatPr defaultColWidth="9.00390625" defaultRowHeight="12.75"/>
  <cols>
    <col min="1" max="1" width="16.00390625" style="0" customWidth="1"/>
    <col min="2" max="2" width="6.375" style="0" customWidth="1"/>
    <col min="3" max="3" width="7.75390625" style="0" customWidth="1"/>
    <col min="4" max="4" width="7.00390625" style="0" customWidth="1"/>
    <col min="5" max="5" width="19.875" style="0" customWidth="1"/>
    <col min="6" max="8" width="4.625" style="2" customWidth="1"/>
    <col min="9" max="9" width="5.125" style="2" customWidth="1"/>
    <col min="10" max="10" width="7.875" style="2" customWidth="1"/>
  </cols>
  <sheetData>
    <row r="1" spans="2:10" ht="21" customHeight="1">
      <c r="B1" s="162" t="str">
        <f>Sabitler!F7</f>
        <v>11 / A</v>
      </c>
      <c r="C1" s="162"/>
      <c r="D1" s="161" t="s">
        <v>52</v>
      </c>
      <c r="E1" s="161"/>
      <c r="F1" s="161"/>
      <c r="G1" s="161"/>
      <c r="H1" s="161"/>
      <c r="I1" s="161"/>
      <c r="J1" s="161"/>
    </row>
    <row r="2" spans="2:10" ht="12.75">
      <c r="B2" s="160" t="s">
        <v>51</v>
      </c>
      <c r="C2" s="160"/>
      <c r="D2" s="160"/>
      <c r="E2" s="160"/>
      <c r="F2" s="160"/>
      <c r="G2" s="160"/>
      <c r="H2" s="160"/>
      <c r="I2" s="160"/>
      <c r="J2" s="160"/>
    </row>
    <row r="3" spans="2:10" ht="12.75">
      <c r="B3" s="165" t="s">
        <v>15</v>
      </c>
      <c r="C3" s="164" t="s">
        <v>20</v>
      </c>
      <c r="D3" s="166" t="s">
        <v>16</v>
      </c>
      <c r="E3" s="167"/>
      <c r="F3" s="168" t="s">
        <v>18</v>
      </c>
      <c r="G3" s="168"/>
      <c r="H3" s="168"/>
      <c r="I3" s="163" t="s">
        <v>19</v>
      </c>
      <c r="J3" s="164" t="s">
        <v>20</v>
      </c>
    </row>
    <row r="4" spans="2:10" ht="24">
      <c r="B4" s="165"/>
      <c r="C4" s="164"/>
      <c r="D4" s="27" t="s">
        <v>14</v>
      </c>
      <c r="E4" s="28" t="s">
        <v>13</v>
      </c>
      <c r="F4" s="29" t="s">
        <v>21</v>
      </c>
      <c r="G4" s="29" t="s">
        <v>22</v>
      </c>
      <c r="H4" s="29" t="s">
        <v>23</v>
      </c>
      <c r="I4" s="163"/>
      <c r="J4" s="164"/>
    </row>
    <row r="5" spans="2:10" ht="12.75">
      <c r="B5" s="9">
        <v>1</v>
      </c>
      <c r="C5" s="26">
        <f>veriler!M5</f>
        <v>7</v>
      </c>
      <c r="D5" s="35">
        <f>veriler!C5</f>
        <v>313</v>
      </c>
      <c r="E5" s="36"/>
      <c r="F5" s="26">
        <f>veriler!I5</f>
        <v>1</v>
      </c>
      <c r="G5" s="26">
        <f>veriler!J5</f>
        <v>2</v>
      </c>
      <c r="H5" s="26">
        <f>veriler!K5</f>
        <v>0</v>
      </c>
      <c r="I5" s="26" t="str">
        <f>veriler!L5</f>
        <v> </v>
      </c>
      <c r="J5" s="26">
        <f>veriler!M5</f>
        <v>7</v>
      </c>
    </row>
    <row r="6" spans="2:10" ht="12.75">
      <c r="B6" s="9">
        <v>2</v>
      </c>
      <c r="C6" s="26">
        <f>veriler!M6</f>
        <v>2</v>
      </c>
      <c r="D6" s="35">
        <f>veriler!C6</f>
        <v>396</v>
      </c>
      <c r="E6" s="36"/>
      <c r="F6" s="26">
        <f>veriler!I6</f>
        <v>0</v>
      </c>
      <c r="G6" s="26">
        <f>veriler!J6</f>
        <v>1</v>
      </c>
      <c r="H6" s="26">
        <f>veriler!K6</f>
        <v>0</v>
      </c>
      <c r="I6" s="26" t="str">
        <f>veriler!L6</f>
        <v> </v>
      </c>
      <c r="J6" s="26">
        <f>veriler!M6</f>
        <v>2</v>
      </c>
    </row>
    <row r="7" spans="2:10" ht="12.75">
      <c r="B7" s="9">
        <v>3</v>
      </c>
      <c r="C7" s="26">
        <f>veriler!M7</f>
        <v>8</v>
      </c>
      <c r="D7" s="35">
        <f>veriler!C7</f>
        <v>400</v>
      </c>
      <c r="E7" s="36"/>
      <c r="F7" s="26">
        <f>veriler!I7</f>
        <v>2</v>
      </c>
      <c r="G7" s="26">
        <f>veriler!J7</f>
        <v>1</v>
      </c>
      <c r="H7" s="26">
        <f>veriler!K7</f>
        <v>0</v>
      </c>
      <c r="I7" s="26" t="str">
        <f>veriler!L7</f>
        <v> </v>
      </c>
      <c r="J7" s="26">
        <f>veriler!M7</f>
        <v>8</v>
      </c>
    </row>
    <row r="8" spans="2:10" ht="12.75">
      <c r="B8" s="9">
        <v>4</v>
      </c>
      <c r="C8" s="26">
        <f>veriler!M8</f>
        <v>8</v>
      </c>
      <c r="D8" s="35">
        <f>veriler!C8</f>
        <v>413</v>
      </c>
      <c r="E8" s="36"/>
      <c r="F8" s="26">
        <f>veriler!I8</f>
        <v>2</v>
      </c>
      <c r="G8" s="26">
        <f>veriler!J8</f>
        <v>1</v>
      </c>
      <c r="H8" s="26">
        <f>veriler!K8</f>
        <v>0</v>
      </c>
      <c r="I8" s="26" t="str">
        <f>veriler!L8</f>
        <v> </v>
      </c>
      <c r="J8" s="26">
        <f>veriler!M8</f>
        <v>8</v>
      </c>
    </row>
    <row r="9" spans="2:10" ht="12.75">
      <c r="B9" s="9">
        <v>5</v>
      </c>
      <c r="C9" s="26">
        <f>veriler!M9</f>
        <v>4</v>
      </c>
      <c r="D9" s="35">
        <f>veriler!C9</f>
        <v>414</v>
      </c>
      <c r="E9" s="36"/>
      <c r="F9" s="26">
        <f>veriler!I9</f>
        <v>0</v>
      </c>
      <c r="G9" s="26">
        <f>veriler!J9</f>
        <v>1</v>
      </c>
      <c r="H9" s="26">
        <f>veriler!K9</f>
        <v>2</v>
      </c>
      <c r="I9" s="26" t="str">
        <f>veriler!L9</f>
        <v> </v>
      </c>
      <c r="J9" s="26">
        <f>veriler!M9</f>
        <v>4</v>
      </c>
    </row>
    <row r="10" spans="2:10" ht="12.75">
      <c r="B10" s="9">
        <v>6</v>
      </c>
      <c r="C10" s="26">
        <f>veriler!M10</f>
        <v>6</v>
      </c>
      <c r="D10" s="35">
        <f>veriler!C10</f>
        <v>415</v>
      </c>
      <c r="E10" s="36"/>
      <c r="F10" s="26">
        <f>veriler!I10</f>
        <v>2</v>
      </c>
      <c r="G10" s="26">
        <f>veriler!J10</f>
        <v>0</v>
      </c>
      <c r="H10" s="26">
        <f>veriler!K10</f>
        <v>0</v>
      </c>
      <c r="I10" s="26" t="str">
        <f>veriler!L10</f>
        <v> </v>
      </c>
      <c r="J10" s="26">
        <f>veriler!M10</f>
        <v>6</v>
      </c>
    </row>
    <row r="11" spans="2:10" ht="12.75">
      <c r="B11" s="9">
        <v>7</v>
      </c>
      <c r="C11" s="26">
        <f>veriler!M11</f>
        <v>11</v>
      </c>
      <c r="D11" s="35">
        <f>veriler!C11</f>
        <v>419</v>
      </c>
      <c r="E11" s="36"/>
      <c r="F11" s="26">
        <f>veriler!I11</f>
        <v>3</v>
      </c>
      <c r="G11" s="26">
        <f>veriler!J11</f>
        <v>1</v>
      </c>
      <c r="H11" s="26">
        <f>veriler!K11</f>
        <v>0</v>
      </c>
      <c r="I11" s="26" t="str">
        <f>veriler!L11</f>
        <v> </v>
      </c>
      <c r="J11" s="26">
        <f>veriler!M11</f>
        <v>11</v>
      </c>
    </row>
    <row r="12" spans="2:10" ht="12.75">
      <c r="B12" s="9">
        <v>8</v>
      </c>
      <c r="C12" s="26">
        <f>veriler!M12</f>
        <v>9</v>
      </c>
      <c r="D12" s="35">
        <f>veriler!C12</f>
        <v>422</v>
      </c>
      <c r="E12" s="36"/>
      <c r="F12" s="26">
        <f>veriler!I12</f>
        <v>0</v>
      </c>
      <c r="G12" s="26">
        <f>veriler!J12</f>
        <v>4</v>
      </c>
      <c r="H12" s="26">
        <f>veriler!K12</f>
        <v>1</v>
      </c>
      <c r="I12" s="26" t="str">
        <f>veriler!L12</f>
        <v> </v>
      </c>
      <c r="J12" s="26">
        <f>veriler!M12</f>
        <v>9</v>
      </c>
    </row>
    <row r="13" spans="2:10" ht="12.75">
      <c r="B13" s="9">
        <v>9</v>
      </c>
      <c r="C13" s="26">
        <f>veriler!M13</f>
        <v>4</v>
      </c>
      <c r="D13" s="35">
        <f>veriler!C13</f>
        <v>423</v>
      </c>
      <c r="E13" s="36"/>
      <c r="F13" s="26">
        <f>veriler!I13</f>
        <v>0</v>
      </c>
      <c r="G13" s="26">
        <f>veriler!J13</f>
        <v>2</v>
      </c>
      <c r="H13" s="26">
        <f>veriler!K13</f>
        <v>0</v>
      </c>
      <c r="I13" s="26" t="str">
        <f>veriler!L13</f>
        <v> </v>
      </c>
      <c r="J13" s="26">
        <f>veriler!M13</f>
        <v>4</v>
      </c>
    </row>
    <row r="14" spans="2:10" ht="12.75">
      <c r="B14" s="9">
        <v>10</v>
      </c>
      <c r="C14" s="26">
        <f>veriler!M14</f>
        <v>5</v>
      </c>
      <c r="D14" s="35">
        <f>veriler!C14</f>
        <v>425</v>
      </c>
      <c r="E14" s="36"/>
      <c r="F14" s="26">
        <f>veriler!I14</f>
        <v>1</v>
      </c>
      <c r="G14" s="26">
        <f>veriler!J14</f>
        <v>1</v>
      </c>
      <c r="H14" s="26">
        <f>veriler!K14</f>
        <v>0</v>
      </c>
      <c r="I14" s="26" t="str">
        <f>veriler!L14</f>
        <v> </v>
      </c>
      <c r="J14" s="26">
        <f>veriler!M14</f>
        <v>5</v>
      </c>
    </row>
    <row r="15" spans="2:10" ht="12.75">
      <c r="B15" s="9">
        <v>11</v>
      </c>
      <c r="C15" s="26">
        <f>veriler!M15</f>
        <v>6</v>
      </c>
      <c r="D15" s="35">
        <f>veriler!C15</f>
        <v>427</v>
      </c>
      <c r="E15" s="36"/>
      <c r="F15" s="26">
        <f>veriler!I15</f>
        <v>2</v>
      </c>
      <c r="G15" s="26">
        <f>veriler!J15</f>
        <v>0</v>
      </c>
      <c r="H15" s="26">
        <f>veriler!K15</f>
        <v>0</v>
      </c>
      <c r="I15" s="26" t="str">
        <f>veriler!L15</f>
        <v> </v>
      </c>
      <c r="J15" s="26">
        <f>veriler!M15</f>
        <v>6</v>
      </c>
    </row>
    <row r="16" spans="2:10" ht="12.75">
      <c r="B16" s="9">
        <v>12</v>
      </c>
      <c r="C16" s="26">
        <f>veriler!M16</f>
        <v>16</v>
      </c>
      <c r="D16" s="35">
        <f>veriler!C16</f>
        <v>433</v>
      </c>
      <c r="E16" s="36"/>
      <c r="F16" s="26">
        <f>veriler!I16</f>
        <v>5</v>
      </c>
      <c r="G16" s="26">
        <f>veriler!J16</f>
        <v>0</v>
      </c>
      <c r="H16" s="26">
        <f>veriler!K16</f>
        <v>1</v>
      </c>
      <c r="I16" s="26" t="str">
        <f>veriler!L16</f>
        <v> </v>
      </c>
      <c r="J16" s="26">
        <f>veriler!M16</f>
        <v>16</v>
      </c>
    </row>
    <row r="17" spans="2:10" ht="12.75">
      <c r="B17" s="9">
        <v>13</v>
      </c>
      <c r="C17" s="26">
        <f>veriler!M17</f>
        <v>5</v>
      </c>
      <c r="D17" s="35">
        <f>veriler!C17</f>
        <v>434</v>
      </c>
      <c r="E17" s="36"/>
      <c r="F17" s="26">
        <f>veriler!I17</f>
        <v>1</v>
      </c>
      <c r="G17" s="26">
        <f>veriler!J17</f>
        <v>0</v>
      </c>
      <c r="H17" s="26">
        <f>veriler!K17</f>
        <v>2</v>
      </c>
      <c r="I17" s="26" t="str">
        <f>veriler!L17</f>
        <v> </v>
      </c>
      <c r="J17" s="26">
        <f>veriler!M17</f>
        <v>5</v>
      </c>
    </row>
    <row r="18" spans="2:10" ht="12.75">
      <c r="B18" s="9">
        <v>14</v>
      </c>
      <c r="C18" s="26">
        <f>veriler!M18</f>
        <v>7</v>
      </c>
      <c r="D18" s="35">
        <f>veriler!C18</f>
        <v>435</v>
      </c>
      <c r="E18" s="36"/>
      <c r="F18" s="26">
        <f>veriler!I18</f>
        <v>1</v>
      </c>
      <c r="G18" s="26">
        <f>veriler!J18</f>
        <v>1</v>
      </c>
      <c r="H18" s="26">
        <f>veriler!K18</f>
        <v>2</v>
      </c>
      <c r="I18" s="26" t="str">
        <f>veriler!L18</f>
        <v> </v>
      </c>
      <c r="J18" s="26">
        <f>veriler!M18</f>
        <v>7</v>
      </c>
    </row>
    <row r="19" spans="2:10" ht="12.75">
      <c r="B19" s="9">
        <v>15</v>
      </c>
      <c r="C19" s="26">
        <f>veriler!M19</f>
        <v>4</v>
      </c>
      <c r="D19" s="35">
        <f>veriler!C19</f>
        <v>436</v>
      </c>
      <c r="E19" s="36"/>
      <c r="F19" s="26">
        <f>veriler!I19</f>
        <v>1</v>
      </c>
      <c r="G19" s="26">
        <f>veriler!J19</f>
        <v>0</v>
      </c>
      <c r="H19" s="26">
        <f>veriler!K19</f>
        <v>1</v>
      </c>
      <c r="I19" s="26" t="str">
        <f>veriler!L19</f>
        <v> </v>
      </c>
      <c r="J19" s="26">
        <f>veriler!M19</f>
        <v>4</v>
      </c>
    </row>
    <row r="20" spans="2:10" ht="12.75">
      <c r="B20" s="9">
        <v>16</v>
      </c>
      <c r="C20" s="26">
        <f>veriler!M20</f>
        <v>2</v>
      </c>
      <c r="D20" s="35">
        <f>veriler!C20</f>
        <v>438</v>
      </c>
      <c r="E20" s="36"/>
      <c r="F20" s="26">
        <f>veriler!I20</f>
        <v>0</v>
      </c>
      <c r="G20" s="26">
        <f>veriler!J20</f>
        <v>0</v>
      </c>
      <c r="H20" s="26">
        <f>veriler!K20</f>
        <v>2</v>
      </c>
      <c r="I20" s="26" t="str">
        <f>veriler!L20</f>
        <v> </v>
      </c>
      <c r="J20" s="26">
        <f>veriler!M20</f>
        <v>2</v>
      </c>
    </row>
    <row r="21" spans="2:10" ht="12.75">
      <c r="B21" s="9">
        <v>17</v>
      </c>
      <c r="C21" s="26">
        <f>veriler!M21</f>
        <v>7</v>
      </c>
      <c r="D21" s="35">
        <f>veriler!C21</f>
        <v>442</v>
      </c>
      <c r="E21" s="36"/>
      <c r="F21" s="26">
        <f>veriler!I21</f>
        <v>1</v>
      </c>
      <c r="G21" s="26">
        <f>veriler!J21</f>
        <v>2</v>
      </c>
      <c r="H21" s="26">
        <f>veriler!K21</f>
        <v>0</v>
      </c>
      <c r="I21" s="26" t="str">
        <f>veriler!L21</f>
        <v> </v>
      </c>
      <c r="J21" s="26">
        <f>veriler!M21</f>
        <v>7</v>
      </c>
    </row>
    <row r="22" spans="2:10" ht="12.75">
      <c r="B22" s="9">
        <v>18</v>
      </c>
      <c r="C22" s="26">
        <f>veriler!M22</f>
        <v>7</v>
      </c>
      <c r="D22" s="35">
        <f>veriler!C22</f>
        <v>444</v>
      </c>
      <c r="E22" s="36"/>
      <c r="F22" s="26">
        <f>veriler!I22</f>
        <v>0</v>
      </c>
      <c r="G22" s="26">
        <f>veriler!J22</f>
        <v>3</v>
      </c>
      <c r="H22" s="26">
        <f>veriler!K22</f>
        <v>1</v>
      </c>
      <c r="I22" s="26" t="str">
        <f>veriler!L22</f>
        <v> </v>
      </c>
      <c r="J22" s="26">
        <f>veriler!M22</f>
        <v>7</v>
      </c>
    </row>
    <row r="23" spans="2:10" ht="12.75">
      <c r="B23" s="9">
        <v>19</v>
      </c>
      <c r="C23" s="26">
        <f>veriler!M23</f>
        <v>17</v>
      </c>
      <c r="D23" s="35">
        <f>veriler!C23</f>
        <v>448</v>
      </c>
      <c r="E23" s="36"/>
      <c r="F23" s="26">
        <f>veriler!I23</f>
        <v>3</v>
      </c>
      <c r="G23" s="26">
        <f>veriler!J23</f>
        <v>4</v>
      </c>
      <c r="H23" s="26">
        <f>veriler!K23</f>
        <v>0</v>
      </c>
      <c r="I23" s="26" t="str">
        <f>veriler!L23</f>
        <v> </v>
      </c>
      <c r="J23" s="26">
        <f>veriler!M23</f>
        <v>17</v>
      </c>
    </row>
    <row r="24" spans="2:10" ht="12.75">
      <c r="B24" s="9">
        <v>20</v>
      </c>
      <c r="C24" s="26">
        <f>veriler!M24</f>
        <v>11</v>
      </c>
      <c r="D24" s="35">
        <f>veriler!C24</f>
        <v>449</v>
      </c>
      <c r="E24" s="36"/>
      <c r="F24" s="26">
        <f>veriler!I24</f>
        <v>3</v>
      </c>
      <c r="G24" s="26">
        <f>veriler!J24</f>
        <v>1</v>
      </c>
      <c r="H24" s="26">
        <f>veriler!K24</f>
        <v>0</v>
      </c>
      <c r="I24" s="26" t="str">
        <f>veriler!L24</f>
        <v> </v>
      </c>
      <c r="J24" s="26">
        <f>veriler!M24</f>
        <v>11</v>
      </c>
    </row>
    <row r="25" spans="2:10" ht="12.75">
      <c r="B25" s="9">
        <v>21</v>
      </c>
      <c r="C25" s="26">
        <f>veriler!M25</f>
        <v>0</v>
      </c>
      <c r="D25" s="35">
        <f>veriler!C25</f>
        <v>450</v>
      </c>
      <c r="E25" s="36"/>
      <c r="F25" s="26">
        <f>veriler!I25</f>
        <v>0</v>
      </c>
      <c r="G25" s="26">
        <f>veriler!J25</f>
        <v>0</v>
      </c>
      <c r="H25" s="26">
        <f>veriler!K25</f>
        <v>0</v>
      </c>
      <c r="I25" s="26" t="str">
        <f>veriler!L25</f>
        <v> </v>
      </c>
      <c r="J25" s="26">
        <f>veriler!M25</f>
        <v>0</v>
      </c>
    </row>
    <row r="26" spans="2:10" ht="12.75">
      <c r="B26" s="9">
        <v>22</v>
      </c>
      <c r="C26" s="26">
        <f>veriler!M26</f>
        <v>9</v>
      </c>
      <c r="D26" s="35">
        <f>veriler!C26</f>
        <v>451</v>
      </c>
      <c r="E26" s="36"/>
      <c r="F26" s="26">
        <f>veriler!I26</f>
        <v>3</v>
      </c>
      <c r="G26" s="26">
        <f>veriler!J26</f>
        <v>0</v>
      </c>
      <c r="H26" s="26">
        <f>veriler!K26</f>
        <v>0</v>
      </c>
      <c r="I26" s="26" t="str">
        <f>veriler!L26</f>
        <v> </v>
      </c>
      <c r="J26" s="26">
        <f>veriler!M26</f>
        <v>9</v>
      </c>
    </row>
    <row r="27" spans="2:10" ht="12.75">
      <c r="B27" s="9">
        <v>23</v>
      </c>
      <c r="C27" s="26">
        <f>veriler!M27</f>
        <v>7</v>
      </c>
      <c r="D27" s="35">
        <f>veriler!C27</f>
        <v>452</v>
      </c>
      <c r="E27" s="36"/>
      <c r="F27" s="26">
        <f>veriler!I27</f>
        <v>1</v>
      </c>
      <c r="G27" s="26">
        <f>veriler!J27</f>
        <v>1</v>
      </c>
      <c r="H27" s="26">
        <f>veriler!K27</f>
        <v>2</v>
      </c>
      <c r="I27" s="26" t="str">
        <f>veriler!L27</f>
        <v> </v>
      </c>
      <c r="J27" s="26">
        <f>veriler!M27</f>
        <v>7</v>
      </c>
    </row>
    <row r="28" spans="2:10" ht="12.75">
      <c r="B28" s="9">
        <v>24</v>
      </c>
      <c r="C28" s="26">
        <f>veriler!M28</f>
        <v>6</v>
      </c>
      <c r="D28" s="35">
        <f>veriler!C28</f>
        <v>454</v>
      </c>
      <c r="E28" s="36"/>
      <c r="F28" s="26">
        <f>veriler!I28</f>
        <v>0</v>
      </c>
      <c r="G28" s="26">
        <f>veriler!J28</f>
        <v>1</v>
      </c>
      <c r="H28" s="26">
        <f>veriler!K28</f>
        <v>4</v>
      </c>
      <c r="I28" s="26" t="str">
        <f>veriler!L28</f>
        <v> </v>
      </c>
      <c r="J28" s="26">
        <f>veriler!M28</f>
        <v>6</v>
      </c>
    </row>
    <row r="29" spans="2:10" ht="12.75">
      <c r="B29" s="9">
        <v>25</v>
      </c>
      <c r="C29" s="26">
        <f>veriler!M29</f>
        <v>3</v>
      </c>
      <c r="D29" s="35">
        <f>veriler!C29</f>
        <v>455</v>
      </c>
      <c r="E29" s="36"/>
      <c r="F29" s="26">
        <f>veriler!I29</f>
        <v>0</v>
      </c>
      <c r="G29" s="26">
        <f>veriler!J29</f>
        <v>1</v>
      </c>
      <c r="H29" s="26">
        <f>veriler!K29</f>
        <v>1</v>
      </c>
      <c r="I29" s="26" t="str">
        <f>veriler!L29</f>
        <v> </v>
      </c>
      <c r="J29" s="26">
        <f>veriler!M29</f>
        <v>3</v>
      </c>
    </row>
    <row r="30" spans="2:10" ht="12.75">
      <c r="B30" s="9">
        <v>26</v>
      </c>
      <c r="C30" s="26">
        <f>veriler!M30</f>
        <v>5</v>
      </c>
      <c r="D30" s="35">
        <f>veriler!C30</f>
        <v>456</v>
      </c>
      <c r="E30" s="36"/>
      <c r="F30" s="26">
        <f>veriler!I30</f>
        <v>1</v>
      </c>
      <c r="G30" s="26">
        <f>veriler!J30</f>
        <v>0</v>
      </c>
      <c r="H30" s="26">
        <f>veriler!K30</f>
        <v>2</v>
      </c>
      <c r="I30" s="26" t="str">
        <f>veriler!L30</f>
        <v> </v>
      </c>
      <c r="J30" s="26">
        <f>veriler!M30</f>
        <v>5</v>
      </c>
    </row>
    <row r="31" spans="2:10" ht="12.75">
      <c r="B31" s="9">
        <v>27</v>
      </c>
      <c r="C31" s="26">
        <f>veriler!M31</f>
        <v>7</v>
      </c>
      <c r="D31" s="35">
        <f>veriler!C31</f>
        <v>457</v>
      </c>
      <c r="E31" s="36"/>
      <c r="F31" s="26">
        <f>veriler!I31</f>
        <v>2</v>
      </c>
      <c r="G31" s="26">
        <f>veriler!J31</f>
        <v>0</v>
      </c>
      <c r="H31" s="26">
        <f>veriler!K31</f>
        <v>1</v>
      </c>
      <c r="I31" s="26" t="str">
        <f>veriler!L31</f>
        <v> </v>
      </c>
      <c r="J31" s="26">
        <f>veriler!M31</f>
        <v>7</v>
      </c>
    </row>
    <row r="32" spans="2:10" ht="12.75">
      <c r="B32" s="9">
        <v>28</v>
      </c>
      <c r="C32" s="26">
        <f>veriler!M32</f>
        <v>7</v>
      </c>
      <c r="D32" s="35">
        <f>veriler!C32</f>
        <v>466</v>
      </c>
      <c r="E32" s="36"/>
      <c r="F32" s="26">
        <f>veriler!I32</f>
        <v>0</v>
      </c>
      <c r="G32" s="26">
        <f>veriler!J32</f>
        <v>1</v>
      </c>
      <c r="H32" s="26">
        <f>veriler!K32</f>
        <v>5</v>
      </c>
      <c r="I32" s="26" t="str">
        <f>veriler!L32</f>
        <v> </v>
      </c>
      <c r="J32" s="26">
        <f>veriler!M32</f>
        <v>7</v>
      </c>
    </row>
    <row r="33" spans="2:10" ht="12.75">
      <c r="B33" s="9">
        <v>29</v>
      </c>
      <c r="C33" s="26">
        <f>veriler!M33</f>
        <v>8</v>
      </c>
      <c r="D33" s="35">
        <f>veriler!C33</f>
        <v>497</v>
      </c>
      <c r="E33" s="36"/>
      <c r="F33" s="26">
        <f>veriler!I33</f>
        <v>2</v>
      </c>
      <c r="G33" s="26">
        <f>veriler!J33</f>
        <v>0</v>
      </c>
      <c r="H33" s="26">
        <f>veriler!K33</f>
        <v>2</v>
      </c>
      <c r="I33" s="26" t="str">
        <f>veriler!L33</f>
        <v> </v>
      </c>
      <c r="J33" s="26">
        <f>veriler!M33</f>
        <v>8</v>
      </c>
    </row>
    <row r="34" spans="2:10" ht="12.75">
      <c r="B34" s="9">
        <v>30</v>
      </c>
      <c r="C34" s="26">
        <f>veriler!M34</f>
        <v>10</v>
      </c>
      <c r="D34" s="35">
        <f>veriler!C34</f>
        <v>765</v>
      </c>
      <c r="E34" s="36"/>
      <c r="F34" s="26">
        <f>veriler!I34</f>
        <v>1</v>
      </c>
      <c r="G34" s="26">
        <f>veriler!J34</f>
        <v>3</v>
      </c>
      <c r="H34" s="26">
        <f>veriler!K34</f>
        <v>1</v>
      </c>
      <c r="I34" s="26" t="str">
        <f>veriler!L34</f>
        <v> </v>
      </c>
      <c r="J34" s="26">
        <f>veriler!M34</f>
        <v>10</v>
      </c>
    </row>
    <row r="35" spans="2:10" ht="12.75">
      <c r="B35" s="9">
        <v>31</v>
      </c>
      <c r="C35" s="26">
        <f>veriler!M35</f>
        <v>6</v>
      </c>
      <c r="D35" s="35">
        <f>veriler!C35</f>
        <v>770</v>
      </c>
      <c r="E35" s="36"/>
      <c r="F35" s="26">
        <f>veriler!I35</f>
        <v>1</v>
      </c>
      <c r="G35" s="26">
        <f>veriler!J35</f>
        <v>1</v>
      </c>
      <c r="H35" s="26">
        <f>veriler!K35</f>
        <v>1</v>
      </c>
      <c r="I35" s="26" t="str">
        <f>veriler!L35</f>
        <v> </v>
      </c>
      <c r="J35" s="26">
        <f>veriler!M35</f>
        <v>6</v>
      </c>
    </row>
    <row r="36" spans="2:10" ht="12.75">
      <c r="B36" s="9">
        <v>32</v>
      </c>
      <c r="C36" s="26">
        <f>veriler!M36</f>
        <v>2</v>
      </c>
      <c r="D36" s="35">
        <f>veriler!C36</f>
        <v>771</v>
      </c>
      <c r="E36" s="36"/>
      <c r="F36" s="26">
        <f>veriler!I36</f>
        <v>0</v>
      </c>
      <c r="G36" s="26">
        <f>veriler!J36</f>
        <v>0</v>
      </c>
      <c r="H36" s="26">
        <f>veriler!K36</f>
        <v>2</v>
      </c>
      <c r="I36" s="26" t="str">
        <f>veriler!L36</f>
        <v> </v>
      </c>
      <c r="J36" s="26">
        <f>veriler!M36</f>
        <v>2</v>
      </c>
    </row>
    <row r="37" spans="2:10" ht="12.75">
      <c r="B37" s="9">
        <v>33</v>
      </c>
      <c r="C37" s="26">
        <f>veriler!M37</f>
        <v>8</v>
      </c>
      <c r="D37" s="35">
        <f>veriler!C37</f>
        <v>774</v>
      </c>
      <c r="E37" s="36"/>
      <c r="F37" s="26">
        <f>veriler!I37</f>
        <v>1</v>
      </c>
      <c r="G37" s="26">
        <f>veriler!J37</f>
        <v>2</v>
      </c>
      <c r="H37" s="26">
        <f>veriler!K37</f>
        <v>1</v>
      </c>
      <c r="I37" s="26" t="str">
        <f>veriler!L37</f>
        <v> </v>
      </c>
      <c r="J37" s="26">
        <f>veriler!M37</f>
        <v>8</v>
      </c>
    </row>
    <row r="38" spans="2:10" ht="12.75">
      <c r="B38" s="9">
        <v>34</v>
      </c>
      <c r="C38" s="26">
        <f>veriler!M38</f>
        <v>5</v>
      </c>
      <c r="D38" s="35">
        <f>veriler!C38</f>
        <v>791</v>
      </c>
      <c r="E38" s="36"/>
      <c r="F38" s="26">
        <f>veriler!I38</f>
        <v>0</v>
      </c>
      <c r="G38" s="26">
        <f>veriler!J38</f>
        <v>2</v>
      </c>
      <c r="H38" s="26">
        <f>veriler!K38</f>
        <v>1</v>
      </c>
      <c r="I38" s="26" t="str">
        <f>veriler!L38</f>
        <v> </v>
      </c>
      <c r="J38" s="26">
        <f>veriler!M38</f>
        <v>5</v>
      </c>
    </row>
    <row r="39" spans="2:10" ht="12.75">
      <c r="B39" s="9">
        <v>35</v>
      </c>
      <c r="C39" s="26">
        <f>veriler!M39</f>
        <v>7</v>
      </c>
      <c r="D39" s="35">
        <f>veriler!C39</f>
        <v>801</v>
      </c>
      <c r="E39" s="36"/>
      <c r="F39" s="26">
        <f>veriler!I39</f>
        <v>1</v>
      </c>
      <c r="G39" s="26">
        <f>veriler!J39</f>
        <v>2</v>
      </c>
      <c r="H39" s="26">
        <f>veriler!K39</f>
        <v>0</v>
      </c>
      <c r="I39" s="26" t="str">
        <f>veriler!L39</f>
        <v> </v>
      </c>
      <c r="J39" s="26">
        <f>veriler!M39</f>
        <v>7</v>
      </c>
    </row>
    <row r="40" spans="2:10" ht="12.75">
      <c r="B40" s="9">
        <v>36</v>
      </c>
      <c r="C40" s="26">
        <f>veriler!M40</f>
        <v>7</v>
      </c>
      <c r="D40" s="35">
        <f>veriler!C40</f>
        <v>815</v>
      </c>
      <c r="E40" s="36"/>
      <c r="F40" s="26">
        <f>veriler!I40</f>
        <v>1</v>
      </c>
      <c r="G40" s="26">
        <f>veriler!J40</f>
        <v>2</v>
      </c>
      <c r="H40" s="26">
        <f>veriler!K40</f>
        <v>0</v>
      </c>
      <c r="I40" s="26" t="str">
        <f>veriler!L40</f>
        <v> </v>
      </c>
      <c r="J40" s="26">
        <f>veriler!M40</f>
        <v>7</v>
      </c>
    </row>
    <row r="41" spans="2:10" ht="12.75">
      <c r="B41" s="9">
        <v>37</v>
      </c>
      <c r="C41" s="26">
        <f>veriler!M41</f>
        <v>0</v>
      </c>
      <c r="D41" s="35">
        <f>veriler!C41</f>
        <v>840</v>
      </c>
      <c r="E41" s="36"/>
      <c r="F41" s="26">
        <f>veriler!I41</f>
        <v>0</v>
      </c>
      <c r="G41" s="26">
        <f>veriler!J41</f>
        <v>0</v>
      </c>
      <c r="H41" s="26">
        <f>veriler!K41</f>
        <v>0</v>
      </c>
      <c r="I41" s="26" t="str">
        <f>veriler!L41</f>
        <v> </v>
      </c>
      <c r="J41" s="26">
        <f>veriler!M41</f>
        <v>0</v>
      </c>
    </row>
    <row r="42" spans="2:10" ht="12.75">
      <c r="B42" s="9">
        <v>38</v>
      </c>
      <c r="C42" s="26">
        <f>veriler!M42</f>
        <v>6</v>
      </c>
      <c r="D42" s="35">
        <f>veriler!C42</f>
        <v>870</v>
      </c>
      <c r="E42" s="36"/>
      <c r="F42" s="26">
        <f>veriler!I42</f>
        <v>1</v>
      </c>
      <c r="G42" s="26">
        <f>veriler!J42</f>
        <v>1</v>
      </c>
      <c r="H42" s="26">
        <f>veriler!K42</f>
        <v>1</v>
      </c>
      <c r="I42" s="26" t="str">
        <f>veriler!L42</f>
        <v> </v>
      </c>
      <c r="J42" s="26">
        <f>veriler!M42</f>
        <v>6</v>
      </c>
    </row>
    <row r="43" spans="2:10" ht="12.75">
      <c r="B43" s="9">
        <v>39</v>
      </c>
      <c r="C43" s="26">
        <f>veriler!M43</f>
        <v>0</v>
      </c>
      <c r="D43" s="35">
        <f>veriler!C43</f>
        <v>881</v>
      </c>
      <c r="E43" s="36"/>
      <c r="F43" s="26">
        <f>veriler!I43</f>
        <v>0</v>
      </c>
      <c r="G43" s="26">
        <f>veriler!J43</f>
        <v>0</v>
      </c>
      <c r="H43" s="26">
        <f>veriler!K43</f>
        <v>0</v>
      </c>
      <c r="I43" s="26" t="str">
        <f>veriler!L43</f>
        <v> </v>
      </c>
      <c r="J43" s="26">
        <f>veriler!M43</f>
        <v>0</v>
      </c>
    </row>
    <row r="44" spans="2:10" ht="12.75">
      <c r="B44" s="9">
        <v>40</v>
      </c>
      <c r="C44" s="26">
        <f>veriler!M44</f>
        <v>3</v>
      </c>
      <c r="D44" s="35">
        <f>veriler!C44</f>
        <v>885</v>
      </c>
      <c r="E44" s="36"/>
      <c r="F44" s="26">
        <f>veriler!I44</f>
        <v>0</v>
      </c>
      <c r="G44" s="26">
        <f>veriler!J44</f>
        <v>1</v>
      </c>
      <c r="H44" s="26">
        <f>veriler!K44</f>
        <v>1</v>
      </c>
      <c r="I44" s="26" t="str">
        <f>veriler!L44</f>
        <v> </v>
      </c>
      <c r="J44" s="26">
        <f>veriler!M44</f>
        <v>3</v>
      </c>
    </row>
    <row r="45" spans="2:10" ht="12.75">
      <c r="B45" s="9">
        <v>41</v>
      </c>
      <c r="C45" s="26">
        <f>veriler!M45</f>
        <v>8</v>
      </c>
      <c r="D45" s="35">
        <f>veriler!C45</f>
        <v>886</v>
      </c>
      <c r="E45" s="36"/>
      <c r="F45" s="26">
        <f>veriler!I45</f>
        <v>1</v>
      </c>
      <c r="G45" s="26">
        <f>veriler!J45</f>
        <v>1</v>
      </c>
      <c r="H45" s="26">
        <f>veriler!K45</f>
        <v>3</v>
      </c>
      <c r="I45" s="26" t="str">
        <f>veriler!L45</f>
        <v> </v>
      </c>
      <c r="J45" s="26">
        <f>veriler!M45</f>
        <v>8</v>
      </c>
    </row>
    <row r="46" spans="2:10" ht="12.75">
      <c r="B46" s="9">
        <v>42</v>
      </c>
      <c r="C46" s="26">
        <f>veriler!M46</f>
        <v>10</v>
      </c>
      <c r="D46" s="35">
        <f>veriler!C46</f>
        <v>897</v>
      </c>
      <c r="E46" s="36"/>
      <c r="F46" s="26">
        <f>veriler!I46</f>
        <v>1</v>
      </c>
      <c r="G46" s="26">
        <f>veriler!J46</f>
        <v>3</v>
      </c>
      <c r="H46" s="26">
        <f>veriler!K46</f>
        <v>1</v>
      </c>
      <c r="I46" s="26" t="str">
        <f>veriler!L46</f>
        <v> </v>
      </c>
      <c r="J46" s="26">
        <f>veriler!M46</f>
        <v>10</v>
      </c>
    </row>
    <row r="47" spans="2:10" ht="12.75">
      <c r="B47" s="9">
        <v>43</v>
      </c>
      <c r="C47" s="26">
        <f>veriler!M47</f>
        <v>4</v>
      </c>
      <c r="D47" s="35">
        <f>veriler!C47</f>
        <v>904</v>
      </c>
      <c r="E47" s="36"/>
      <c r="F47" s="26">
        <f>veriler!I47</f>
        <v>1</v>
      </c>
      <c r="G47" s="26">
        <f>veriler!J47</f>
        <v>0</v>
      </c>
      <c r="H47" s="26">
        <f>veriler!K47</f>
        <v>1</v>
      </c>
      <c r="I47" s="26" t="str">
        <f>veriler!L47</f>
        <v> </v>
      </c>
      <c r="J47" s="26">
        <f>veriler!M47</f>
        <v>4</v>
      </c>
    </row>
    <row r="48" spans="2:10" ht="12.75">
      <c r="B48" s="9">
        <v>44</v>
      </c>
      <c r="C48" s="26">
        <f>veriler!M48</f>
        <v>7</v>
      </c>
      <c r="D48" s="35">
        <f>veriler!C48</f>
        <v>951</v>
      </c>
      <c r="E48" s="36"/>
      <c r="F48" s="26">
        <f>veriler!I48</f>
        <v>1</v>
      </c>
      <c r="G48" s="26">
        <f>veriler!J48</f>
        <v>1</v>
      </c>
      <c r="H48" s="26">
        <f>veriler!K48</f>
        <v>2</v>
      </c>
      <c r="I48" s="26" t="str">
        <f>veriler!L48</f>
        <v> </v>
      </c>
      <c r="J48" s="26">
        <f>veriler!M48</f>
        <v>7</v>
      </c>
    </row>
    <row r="49" spans="2:10" ht="12.75">
      <c r="B49" s="9">
        <v>45</v>
      </c>
      <c r="C49" s="26">
        <f>veriler!M49</f>
        <v>1</v>
      </c>
      <c r="D49" s="35">
        <f>veriler!C49</f>
        <v>956</v>
      </c>
      <c r="E49" s="36"/>
      <c r="F49" s="26">
        <f>veriler!I49</f>
        <v>0</v>
      </c>
      <c r="G49" s="26">
        <f>veriler!J49</f>
        <v>0</v>
      </c>
      <c r="H49" s="26">
        <f>veriler!K49</f>
        <v>1</v>
      </c>
      <c r="I49" s="26" t="str">
        <f>veriler!L49</f>
        <v> </v>
      </c>
      <c r="J49" s="26">
        <f>veriler!M49</f>
        <v>1</v>
      </c>
    </row>
    <row r="50" spans="2:10" ht="12.75">
      <c r="B50" s="9">
        <v>46</v>
      </c>
      <c r="C50" s="26">
        <f>veriler!M50</f>
        <v>6</v>
      </c>
      <c r="D50" s="35">
        <f>veriler!C50</f>
        <v>962</v>
      </c>
      <c r="E50" s="36"/>
      <c r="F50" s="26">
        <f>veriler!I50</f>
        <v>2</v>
      </c>
      <c r="G50" s="26">
        <f>veriler!J50</f>
        <v>0</v>
      </c>
      <c r="H50" s="26">
        <f>veriler!K50</f>
        <v>0</v>
      </c>
      <c r="I50" s="26" t="str">
        <f>veriler!L50</f>
        <v> </v>
      </c>
      <c r="J50" s="26">
        <f>veriler!M50</f>
        <v>6</v>
      </c>
    </row>
    <row r="51" spans="2:10" ht="12.75">
      <c r="B51" s="9">
        <v>47</v>
      </c>
      <c r="C51" s="26">
        <f>veriler!M51</f>
        <v>4</v>
      </c>
      <c r="D51" s="35">
        <f>veriler!C51</f>
        <v>972</v>
      </c>
      <c r="E51" s="36"/>
      <c r="F51" s="26">
        <f>veriler!I51</f>
        <v>1</v>
      </c>
      <c r="G51" s="26">
        <f>veriler!J51</f>
        <v>0</v>
      </c>
      <c r="H51" s="26">
        <f>veriler!K51</f>
        <v>1</v>
      </c>
      <c r="I51" s="26" t="str">
        <f>veriler!L51</f>
        <v> </v>
      </c>
      <c r="J51" s="26">
        <f>veriler!M51</f>
        <v>4</v>
      </c>
    </row>
    <row r="52" spans="2:10" ht="12.75">
      <c r="B52" s="9">
        <v>48</v>
      </c>
      <c r="C52" s="26">
        <f>veriler!M52</f>
        <v>2</v>
      </c>
      <c r="D52" s="35">
        <f>veriler!C52</f>
        <v>977</v>
      </c>
      <c r="E52" s="36"/>
      <c r="F52" s="26">
        <f>veriler!I52</f>
        <v>0</v>
      </c>
      <c r="G52" s="26">
        <f>veriler!J52</f>
        <v>0</v>
      </c>
      <c r="H52" s="26">
        <f>veriler!K52</f>
        <v>2</v>
      </c>
      <c r="I52" s="26" t="str">
        <f>veriler!L52</f>
        <v> </v>
      </c>
      <c r="J52" s="26">
        <f>veriler!M52</f>
        <v>2</v>
      </c>
    </row>
    <row r="53" spans="2:10" ht="12.75">
      <c r="B53" s="9">
        <v>49</v>
      </c>
      <c r="C53" s="26">
        <f>veriler!M53</f>
        <v>5</v>
      </c>
      <c r="D53" s="35">
        <f>veriler!C53</f>
        <v>984</v>
      </c>
      <c r="E53" s="36"/>
      <c r="F53" s="26">
        <f>veriler!I53</f>
        <v>0</v>
      </c>
      <c r="G53" s="26">
        <f>veriler!J53</f>
        <v>2</v>
      </c>
      <c r="H53" s="26">
        <f>veriler!K53</f>
        <v>1</v>
      </c>
      <c r="I53" s="26" t="str">
        <f>veriler!L53</f>
        <v> </v>
      </c>
      <c r="J53" s="26">
        <f>veriler!M53</f>
        <v>5</v>
      </c>
    </row>
    <row r="54" spans="2:10" ht="12.75">
      <c r="B54" s="9">
        <v>50</v>
      </c>
      <c r="C54" s="26">
        <f>veriler!M54</f>
        <v>1</v>
      </c>
      <c r="D54" s="35">
        <f>veriler!C54</f>
        <v>995</v>
      </c>
      <c r="E54" s="36"/>
      <c r="F54" s="26">
        <f>veriler!I54</f>
        <v>0</v>
      </c>
      <c r="G54" s="26">
        <f>veriler!J54</f>
        <v>0</v>
      </c>
      <c r="H54" s="26">
        <f>veriler!K54</f>
        <v>1</v>
      </c>
      <c r="I54" s="26" t="str">
        <f>veriler!L54</f>
        <v> </v>
      </c>
      <c r="J54" s="26">
        <f>veriler!M54</f>
        <v>1</v>
      </c>
    </row>
    <row r="55" spans="4:5" ht="12.75">
      <c r="D55" s="2"/>
      <c r="E55" s="2"/>
    </row>
    <row r="56" spans="4:5" ht="12.75">
      <c r="D56" s="2"/>
      <c r="E56" s="86">
        <f ca="1">TODAY()</f>
        <v>37706</v>
      </c>
    </row>
    <row r="57" spans="4:5" ht="12.75">
      <c r="D57" s="2"/>
      <c r="E57" s="2"/>
    </row>
    <row r="58" spans="4:5" ht="12.75">
      <c r="D58" s="2"/>
      <c r="E58" s="87">
        <f>Sabitler!F10</f>
        <v>0</v>
      </c>
    </row>
    <row r="59" spans="2:10" ht="12.75">
      <c r="B59" s="93"/>
      <c r="C59" s="93"/>
      <c r="D59" s="93"/>
      <c r="E59" s="93"/>
      <c r="F59" s="93"/>
      <c r="G59" s="93"/>
      <c r="H59" s="93"/>
      <c r="I59" s="93"/>
      <c r="J59" s="93"/>
    </row>
    <row r="60" spans="2:10" ht="12.75">
      <c r="B60" s="93"/>
      <c r="C60" s="93"/>
      <c r="D60" s="93"/>
      <c r="E60" s="93"/>
      <c r="F60" s="93"/>
      <c r="G60" s="93"/>
      <c r="H60" s="93"/>
      <c r="I60" s="93"/>
      <c r="J60" s="93"/>
    </row>
    <row r="61" spans="2:10" ht="12.75">
      <c r="B61" s="93"/>
      <c r="C61" s="93"/>
      <c r="D61" s="93"/>
      <c r="E61" s="93"/>
      <c r="F61" s="93"/>
      <c r="G61" s="93"/>
      <c r="H61" s="93"/>
      <c r="I61" s="93"/>
      <c r="J61" s="93"/>
    </row>
    <row r="62" spans="2:10" ht="12.75">
      <c r="B62" s="93"/>
      <c r="C62" s="93"/>
      <c r="D62" s="93"/>
      <c r="E62" s="93"/>
      <c r="F62" s="93"/>
      <c r="G62" s="93"/>
      <c r="H62" s="93"/>
      <c r="I62" s="93"/>
      <c r="J62" s="93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  <row r="80" spans="4:5" ht="12.75">
      <c r="D80" s="2"/>
      <c r="E80" s="2"/>
    </row>
    <row r="81" spans="4:5" ht="12.75">
      <c r="D81" s="2"/>
      <c r="E81" s="2"/>
    </row>
    <row r="82" spans="4:5" ht="12.75">
      <c r="D82" s="2"/>
      <c r="E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spans="4:5" ht="12.75">
      <c r="D90" s="2"/>
      <c r="E90" s="2"/>
    </row>
    <row r="91" spans="4:5" ht="12.75">
      <c r="D91" s="2"/>
      <c r="E91" s="2"/>
    </row>
    <row r="92" spans="4:5" ht="12.75"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4:5" ht="12.75">
      <c r="D103" s="2"/>
      <c r="E103" s="2"/>
    </row>
    <row r="104" spans="4:5" ht="12.75">
      <c r="D104" s="2"/>
      <c r="E104" s="2"/>
    </row>
    <row r="105" spans="4:5" ht="12.75">
      <c r="D105" s="2"/>
      <c r="E105" s="2"/>
    </row>
    <row r="106" spans="4:5" ht="12.75">
      <c r="D106" s="2"/>
      <c r="E106" s="2"/>
    </row>
    <row r="107" spans="4:5" ht="12.75">
      <c r="D107" s="2"/>
      <c r="E107" s="2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  <row r="117" spans="4:5" ht="12.75">
      <c r="D117" s="2"/>
      <c r="E117" s="2"/>
    </row>
    <row r="118" spans="4:5" ht="12.75">
      <c r="D118" s="2"/>
      <c r="E118" s="2"/>
    </row>
    <row r="119" spans="4:5" ht="12.75">
      <c r="D119" s="2"/>
      <c r="E119" s="2"/>
    </row>
    <row r="120" spans="4:5" ht="12.75">
      <c r="D120" s="2"/>
      <c r="E120" s="2"/>
    </row>
    <row r="121" spans="4:5" ht="12.75">
      <c r="D121" s="2"/>
      <c r="E121" s="2"/>
    </row>
    <row r="122" spans="4:5" ht="12.75">
      <c r="D122" s="2"/>
      <c r="E122" s="2"/>
    </row>
    <row r="123" spans="4:5" ht="12.75">
      <c r="D123" s="2"/>
      <c r="E123" s="2"/>
    </row>
    <row r="124" spans="4:5" ht="12.75">
      <c r="D124" s="2"/>
      <c r="E124" s="2"/>
    </row>
    <row r="125" spans="4:5" ht="12.75">
      <c r="D125" s="2"/>
      <c r="E125" s="2"/>
    </row>
    <row r="126" spans="4:5" ht="12.75">
      <c r="D126" s="2"/>
      <c r="E126" s="2"/>
    </row>
    <row r="127" spans="4:5" ht="12.75">
      <c r="D127" s="2"/>
      <c r="E127" s="2"/>
    </row>
    <row r="128" spans="4:5" ht="12.75">
      <c r="D128" s="2"/>
      <c r="E128" s="2"/>
    </row>
    <row r="129" spans="4:5" ht="12.75">
      <c r="D129" s="2"/>
      <c r="E129" s="2"/>
    </row>
    <row r="130" spans="4:5" ht="12.75">
      <c r="D130" s="2"/>
      <c r="E130" s="2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  <row r="146" spans="4:5" ht="12.75">
      <c r="D146" s="2"/>
      <c r="E146" s="2"/>
    </row>
    <row r="147" spans="4:5" ht="12.75">
      <c r="D147" s="2"/>
      <c r="E147" s="2"/>
    </row>
    <row r="148" spans="4:5" ht="12.75">
      <c r="D148" s="2"/>
      <c r="E148" s="2"/>
    </row>
    <row r="149" spans="4:5" ht="12.75">
      <c r="D149" s="2"/>
      <c r="E149" s="2"/>
    </row>
    <row r="150" spans="4:5" ht="12.75">
      <c r="D150" s="2"/>
      <c r="E150" s="2"/>
    </row>
    <row r="151" spans="4:5" ht="12.75">
      <c r="D151" s="2"/>
      <c r="E151" s="2"/>
    </row>
    <row r="152" spans="4:5" ht="12.75">
      <c r="D152" s="2"/>
      <c r="E152" s="2"/>
    </row>
    <row r="153" spans="4:5" ht="12.75">
      <c r="D153" s="2"/>
      <c r="E153" s="2"/>
    </row>
    <row r="154" spans="4:5" ht="12.75">
      <c r="D154" s="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  <row r="160" spans="4:5" ht="12.75">
      <c r="D160" s="2"/>
      <c r="E160" s="2"/>
    </row>
    <row r="161" spans="4:5" ht="12.75">
      <c r="D161" s="2"/>
      <c r="E161" s="2"/>
    </row>
    <row r="162" spans="4:5" ht="12.75">
      <c r="D162" s="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/>
    </row>
    <row r="166" spans="4:5" ht="12.75">
      <c r="D166" s="2"/>
      <c r="E166" s="2"/>
    </row>
    <row r="167" spans="4:5" ht="12.75">
      <c r="D167" s="2"/>
      <c r="E167" s="2"/>
    </row>
    <row r="168" spans="4:5" ht="12.75">
      <c r="D168" s="2"/>
      <c r="E168" s="2"/>
    </row>
    <row r="169" spans="4:5" ht="12.75">
      <c r="D169" s="2"/>
      <c r="E169" s="2"/>
    </row>
    <row r="170" spans="4:5" ht="12.75">
      <c r="D170" s="2"/>
      <c r="E170" s="2"/>
    </row>
    <row r="171" spans="4:5" ht="12.75">
      <c r="D171" s="2"/>
      <c r="E171" s="2"/>
    </row>
    <row r="172" spans="4:5" ht="12.75">
      <c r="D172" s="2"/>
      <c r="E172" s="2"/>
    </row>
    <row r="173" spans="4:5" ht="12.75">
      <c r="D173" s="2"/>
      <c r="E173" s="2"/>
    </row>
    <row r="174" spans="4:5" ht="12.75">
      <c r="D174" s="2"/>
      <c r="E174" s="2"/>
    </row>
    <row r="175" spans="4:5" ht="12.75">
      <c r="D175" s="2"/>
      <c r="E175" s="2"/>
    </row>
    <row r="176" spans="4:5" ht="12.75">
      <c r="D176" s="2"/>
      <c r="E176" s="2"/>
    </row>
    <row r="177" spans="4:5" ht="12.75">
      <c r="D177" s="2"/>
      <c r="E177" s="2"/>
    </row>
    <row r="178" spans="4:5" ht="12.75">
      <c r="D178" s="2"/>
      <c r="E178" s="2"/>
    </row>
    <row r="179" spans="4:5" ht="12.75">
      <c r="D179" s="2"/>
      <c r="E179" s="2"/>
    </row>
    <row r="180" spans="4:5" ht="12.75">
      <c r="D180" s="2"/>
      <c r="E180" s="2"/>
    </row>
    <row r="181" spans="4:5" ht="12.75">
      <c r="D181" s="2"/>
      <c r="E181" s="2"/>
    </row>
    <row r="182" spans="4:5" ht="12.75">
      <c r="D182" s="2"/>
      <c r="E182" s="2"/>
    </row>
    <row r="183" spans="4:5" ht="12.75">
      <c r="D183" s="2"/>
      <c r="E183" s="2"/>
    </row>
    <row r="184" spans="4:5" ht="12.75">
      <c r="D184" s="2"/>
      <c r="E184" s="2"/>
    </row>
    <row r="185" spans="4:5" ht="12.75">
      <c r="D185" s="2"/>
      <c r="E185" s="2"/>
    </row>
    <row r="186" spans="4:5" ht="12.75">
      <c r="D186" s="2"/>
      <c r="E186" s="2"/>
    </row>
    <row r="187" spans="4:5" ht="12.75">
      <c r="D187" s="2"/>
      <c r="E187" s="2"/>
    </row>
    <row r="188" spans="4:5" ht="12.75">
      <c r="D188" s="2"/>
      <c r="E188" s="2"/>
    </row>
    <row r="189" spans="4:5" ht="12.75">
      <c r="D189" s="2"/>
      <c r="E189" s="2"/>
    </row>
    <row r="190" spans="4:5" ht="12.75">
      <c r="D190" s="2"/>
      <c r="E190" s="2"/>
    </row>
    <row r="191" spans="4:5" ht="12.75">
      <c r="D191" s="2"/>
      <c r="E191" s="2"/>
    </row>
    <row r="192" spans="4:5" ht="12.75">
      <c r="D192" s="2"/>
      <c r="E192" s="2"/>
    </row>
    <row r="193" spans="4:5" ht="12.75">
      <c r="D193" s="2"/>
      <c r="E193" s="2"/>
    </row>
    <row r="194" spans="4:5" ht="12.75">
      <c r="D194" s="2"/>
      <c r="E194" s="2"/>
    </row>
    <row r="195" spans="4:5" ht="12.75">
      <c r="D195" s="2"/>
      <c r="E195" s="2"/>
    </row>
    <row r="196" spans="4:5" ht="12.75">
      <c r="D196" s="2"/>
      <c r="E196" s="2"/>
    </row>
    <row r="197" spans="4:5" ht="12.75">
      <c r="D197" s="2"/>
      <c r="E197" s="2"/>
    </row>
    <row r="198" spans="4:5" ht="12.75">
      <c r="D198" s="2"/>
      <c r="E198" s="2"/>
    </row>
  </sheetData>
  <mergeCells count="9">
    <mergeCell ref="B2:J2"/>
    <mergeCell ref="D1:J1"/>
    <mergeCell ref="B1:C1"/>
    <mergeCell ref="I3:I4"/>
    <mergeCell ref="J3:J4"/>
    <mergeCell ref="B3:B4"/>
    <mergeCell ref="C3:C4"/>
    <mergeCell ref="D3:E3"/>
    <mergeCell ref="F3:H3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6">
    <pageSetUpPr fitToPage="1"/>
  </sheetPr>
  <dimension ref="B1:J198"/>
  <sheetViews>
    <sheetView showGridLines="0" showZeros="0" workbookViewId="0" topLeftCell="A1">
      <selection activeCell="I3" sqref="I3:I4"/>
    </sheetView>
  </sheetViews>
  <sheetFormatPr defaultColWidth="9.00390625" defaultRowHeight="12.75"/>
  <cols>
    <col min="1" max="1" width="15.375" style="0" customWidth="1"/>
    <col min="2" max="2" width="6.375" style="0" customWidth="1"/>
    <col min="3" max="3" width="7.75390625" style="0" customWidth="1"/>
    <col min="4" max="4" width="7.00390625" style="0" customWidth="1"/>
    <col min="5" max="5" width="19.875" style="0" customWidth="1"/>
    <col min="6" max="8" width="4.625" style="2" customWidth="1"/>
    <col min="9" max="9" width="8.375" style="2" customWidth="1"/>
    <col min="10" max="10" width="7.875" style="2" customWidth="1"/>
    <col min="11" max="11" width="10.125" style="0" bestFit="1" customWidth="1"/>
  </cols>
  <sheetData>
    <row r="1" spans="2:10" s="30" customFormat="1" ht="12">
      <c r="B1" s="170" t="str">
        <f>Sabitler!F7</f>
        <v>11 / A</v>
      </c>
      <c r="C1" s="170"/>
      <c r="D1" s="169" t="s">
        <v>100</v>
      </c>
      <c r="E1" s="169"/>
      <c r="F1" s="169"/>
      <c r="G1" s="169"/>
      <c r="H1" s="169"/>
      <c r="I1" s="169"/>
      <c r="J1" s="169"/>
    </row>
    <row r="2" spans="2:10" s="30" customFormat="1" ht="12" customHeight="1">
      <c r="B2" s="171" t="s">
        <v>36</v>
      </c>
      <c r="C2" s="171"/>
      <c r="D2" s="171"/>
      <c r="E2" s="171"/>
      <c r="F2" s="171"/>
      <c r="G2" s="171"/>
      <c r="H2" s="171"/>
      <c r="I2" s="171"/>
      <c r="J2" s="171"/>
    </row>
    <row r="3" spans="2:10" ht="12.75" customHeight="1">
      <c r="B3" s="165" t="s">
        <v>15</v>
      </c>
      <c r="C3" s="164" t="s">
        <v>20</v>
      </c>
      <c r="D3" s="166" t="s">
        <v>16</v>
      </c>
      <c r="E3" s="167"/>
      <c r="F3" s="168" t="s">
        <v>18</v>
      </c>
      <c r="G3" s="168"/>
      <c r="H3" s="168"/>
      <c r="I3" s="163" t="s">
        <v>35</v>
      </c>
      <c r="J3" s="164" t="s">
        <v>20</v>
      </c>
    </row>
    <row r="4" spans="2:10" ht="24">
      <c r="B4" s="165"/>
      <c r="C4" s="164"/>
      <c r="D4" s="27" t="s">
        <v>14</v>
      </c>
      <c r="E4" s="28" t="s">
        <v>34</v>
      </c>
      <c r="F4" s="29" t="s">
        <v>21</v>
      </c>
      <c r="G4" s="29" t="s">
        <v>22</v>
      </c>
      <c r="H4" s="29" t="s">
        <v>23</v>
      </c>
      <c r="I4" s="163"/>
      <c r="J4" s="164"/>
    </row>
    <row r="5" spans="2:10" ht="12.75">
      <c r="B5" s="9">
        <v>1</v>
      </c>
      <c r="C5" s="26">
        <f>veriler!M23</f>
        <v>17</v>
      </c>
      <c r="D5" s="111">
        <f>veriler!C23</f>
        <v>448</v>
      </c>
      <c r="E5" s="36"/>
      <c r="F5" s="26">
        <f>veriler!I23</f>
        <v>3</v>
      </c>
      <c r="G5" s="26">
        <f>veriler!J23</f>
        <v>4</v>
      </c>
      <c r="H5" s="26">
        <f>veriler!K23</f>
        <v>0</v>
      </c>
      <c r="I5" s="26" t="str">
        <f>veriler!L23</f>
        <v> </v>
      </c>
      <c r="J5" s="26">
        <f>veriler!M23</f>
        <v>17</v>
      </c>
    </row>
    <row r="6" spans="2:10" ht="12.75">
      <c r="B6" s="9">
        <v>2</v>
      </c>
      <c r="C6" s="26">
        <f>veriler!M16</f>
        <v>16</v>
      </c>
      <c r="D6" s="111">
        <f>veriler!C16</f>
        <v>433</v>
      </c>
      <c r="E6" s="36"/>
      <c r="F6" s="26">
        <f>veriler!I16</f>
        <v>5</v>
      </c>
      <c r="G6" s="26">
        <f>veriler!J16</f>
        <v>0</v>
      </c>
      <c r="H6" s="26">
        <f>veriler!K16</f>
        <v>1</v>
      </c>
      <c r="I6" s="26" t="str">
        <f>veriler!L16</f>
        <v> </v>
      </c>
      <c r="J6" s="26">
        <f>veriler!M16</f>
        <v>16</v>
      </c>
    </row>
    <row r="7" spans="2:10" ht="12.75">
      <c r="B7" s="9">
        <v>3</v>
      </c>
      <c r="C7" s="26">
        <f>veriler!M11</f>
        <v>11</v>
      </c>
      <c r="D7" s="111">
        <f>veriler!C11</f>
        <v>419</v>
      </c>
      <c r="E7" s="36"/>
      <c r="F7" s="26">
        <f>veriler!I11</f>
        <v>3</v>
      </c>
      <c r="G7" s="26">
        <f>veriler!J11</f>
        <v>1</v>
      </c>
      <c r="H7" s="26">
        <f>veriler!K11</f>
        <v>0</v>
      </c>
      <c r="I7" s="26" t="str">
        <f>veriler!L11</f>
        <v> </v>
      </c>
      <c r="J7" s="26">
        <f>veriler!M11</f>
        <v>11</v>
      </c>
    </row>
    <row r="8" spans="2:10" ht="12.75">
      <c r="B8" s="9">
        <v>4</v>
      </c>
      <c r="C8" s="26">
        <f>veriler!M24</f>
        <v>11</v>
      </c>
      <c r="D8" s="111">
        <f>veriler!C24</f>
        <v>449</v>
      </c>
      <c r="E8" s="36"/>
      <c r="F8" s="26">
        <f>veriler!I24</f>
        <v>3</v>
      </c>
      <c r="G8" s="26">
        <f>veriler!J24</f>
        <v>1</v>
      </c>
      <c r="H8" s="26">
        <f>veriler!K24</f>
        <v>0</v>
      </c>
      <c r="I8" s="26" t="str">
        <f>veriler!L24</f>
        <v> </v>
      </c>
      <c r="J8" s="26">
        <f>veriler!M24</f>
        <v>11</v>
      </c>
    </row>
    <row r="9" spans="2:10" ht="12.75">
      <c r="B9" s="9">
        <v>5</v>
      </c>
      <c r="C9" s="26">
        <f>veriler!M34</f>
        <v>10</v>
      </c>
      <c r="D9" s="111">
        <f>veriler!C34</f>
        <v>765</v>
      </c>
      <c r="E9" s="36"/>
      <c r="F9" s="26">
        <f>veriler!I34</f>
        <v>1</v>
      </c>
      <c r="G9" s="26">
        <f>veriler!J34</f>
        <v>3</v>
      </c>
      <c r="H9" s="26">
        <f>veriler!K34</f>
        <v>1</v>
      </c>
      <c r="I9" s="26" t="str">
        <f>veriler!L34</f>
        <v> </v>
      </c>
      <c r="J9" s="26">
        <f>veriler!M34</f>
        <v>10</v>
      </c>
    </row>
    <row r="10" spans="2:10" ht="12.75">
      <c r="B10" s="9">
        <v>6</v>
      </c>
      <c r="C10" s="26">
        <f>veriler!M46</f>
        <v>10</v>
      </c>
      <c r="D10" s="111">
        <f>veriler!C46</f>
        <v>897</v>
      </c>
      <c r="E10" s="36"/>
      <c r="F10" s="26">
        <f>veriler!I46</f>
        <v>1</v>
      </c>
      <c r="G10" s="26">
        <f>veriler!J46</f>
        <v>3</v>
      </c>
      <c r="H10" s="26">
        <f>veriler!K46</f>
        <v>1</v>
      </c>
      <c r="I10" s="26" t="str">
        <f>veriler!L46</f>
        <v> </v>
      </c>
      <c r="J10" s="26">
        <f>veriler!M46</f>
        <v>10</v>
      </c>
    </row>
    <row r="11" spans="2:10" ht="12.75">
      <c r="B11" s="9">
        <v>7</v>
      </c>
      <c r="C11" s="26">
        <f>veriler!M12</f>
        <v>9</v>
      </c>
      <c r="D11" s="111">
        <f>veriler!C12</f>
        <v>422</v>
      </c>
      <c r="E11" s="36"/>
      <c r="F11" s="26">
        <f>veriler!I12</f>
        <v>0</v>
      </c>
      <c r="G11" s="26">
        <f>veriler!J12</f>
        <v>4</v>
      </c>
      <c r="H11" s="26">
        <f>veriler!K12</f>
        <v>1</v>
      </c>
      <c r="I11" s="26" t="str">
        <f>veriler!L12</f>
        <v> </v>
      </c>
      <c r="J11" s="26">
        <f>veriler!M12</f>
        <v>9</v>
      </c>
    </row>
    <row r="12" spans="2:10" ht="12.75">
      <c r="B12" s="9">
        <v>8</v>
      </c>
      <c r="C12" s="26">
        <f>veriler!M26</f>
        <v>9</v>
      </c>
      <c r="D12" s="111">
        <f>veriler!C26</f>
        <v>451</v>
      </c>
      <c r="E12" s="36"/>
      <c r="F12" s="26">
        <f>veriler!I26</f>
        <v>3</v>
      </c>
      <c r="G12" s="26">
        <f>veriler!J26</f>
        <v>0</v>
      </c>
      <c r="H12" s="26">
        <f>veriler!K26</f>
        <v>0</v>
      </c>
      <c r="I12" s="26" t="str">
        <f>veriler!L26</f>
        <v> </v>
      </c>
      <c r="J12" s="26">
        <f>veriler!M26</f>
        <v>9</v>
      </c>
    </row>
    <row r="13" spans="2:10" ht="12.75">
      <c r="B13" s="9">
        <v>9</v>
      </c>
      <c r="C13" s="26">
        <f>veriler!M7</f>
        <v>8</v>
      </c>
      <c r="D13" s="111">
        <f>veriler!C7</f>
        <v>400</v>
      </c>
      <c r="E13" s="36"/>
      <c r="F13" s="26">
        <f>veriler!I7</f>
        <v>2</v>
      </c>
      <c r="G13" s="26">
        <f>veriler!J7</f>
        <v>1</v>
      </c>
      <c r="H13" s="26">
        <f>veriler!K7</f>
        <v>0</v>
      </c>
      <c r="I13" s="26" t="str">
        <f>veriler!L7</f>
        <v> </v>
      </c>
      <c r="J13" s="26">
        <f>veriler!M7</f>
        <v>8</v>
      </c>
    </row>
    <row r="14" spans="2:10" ht="12.75">
      <c r="B14" s="9">
        <v>10</v>
      </c>
      <c r="C14" s="26">
        <f>veriler!M8</f>
        <v>8</v>
      </c>
      <c r="D14" s="111">
        <f>veriler!C8</f>
        <v>413</v>
      </c>
      <c r="E14" s="36"/>
      <c r="F14" s="26">
        <f>veriler!I8</f>
        <v>2</v>
      </c>
      <c r="G14" s="26">
        <f>veriler!J8</f>
        <v>1</v>
      </c>
      <c r="H14" s="26">
        <f>veriler!K8</f>
        <v>0</v>
      </c>
      <c r="I14" s="26" t="str">
        <f>veriler!L8</f>
        <v> </v>
      </c>
      <c r="J14" s="26">
        <f>veriler!M8</f>
        <v>8</v>
      </c>
    </row>
    <row r="15" spans="2:10" ht="12.75">
      <c r="B15" s="9">
        <v>11</v>
      </c>
      <c r="C15" s="26">
        <f>veriler!M33</f>
        <v>8</v>
      </c>
      <c r="D15" s="111">
        <f>veriler!C33</f>
        <v>497</v>
      </c>
      <c r="E15" s="36"/>
      <c r="F15" s="26">
        <f>veriler!I33</f>
        <v>2</v>
      </c>
      <c r="G15" s="26">
        <f>veriler!J33</f>
        <v>0</v>
      </c>
      <c r="H15" s="26">
        <f>veriler!K33</f>
        <v>2</v>
      </c>
      <c r="I15" s="26" t="str">
        <f>veriler!L33</f>
        <v> </v>
      </c>
      <c r="J15" s="26">
        <f>veriler!M33</f>
        <v>8</v>
      </c>
    </row>
    <row r="16" spans="2:10" ht="12.75">
      <c r="B16" s="9">
        <v>12</v>
      </c>
      <c r="C16" s="26">
        <f>veriler!M37</f>
        <v>8</v>
      </c>
      <c r="D16" s="111">
        <f>veriler!C37</f>
        <v>774</v>
      </c>
      <c r="E16" s="36"/>
      <c r="F16" s="26">
        <f>veriler!I37</f>
        <v>1</v>
      </c>
      <c r="G16" s="26">
        <f>veriler!J37</f>
        <v>2</v>
      </c>
      <c r="H16" s="26">
        <f>veriler!K37</f>
        <v>1</v>
      </c>
      <c r="I16" s="26" t="str">
        <f>veriler!L37</f>
        <v> </v>
      </c>
      <c r="J16" s="26">
        <f>veriler!M37</f>
        <v>8</v>
      </c>
    </row>
    <row r="17" spans="2:10" ht="12.75">
      <c r="B17" s="9">
        <v>13</v>
      </c>
      <c r="C17" s="26">
        <f>veriler!M45</f>
        <v>8</v>
      </c>
      <c r="D17" s="111">
        <f>veriler!C45</f>
        <v>886</v>
      </c>
      <c r="E17" s="36"/>
      <c r="F17" s="26">
        <f>veriler!I45</f>
        <v>1</v>
      </c>
      <c r="G17" s="26">
        <f>veriler!J45</f>
        <v>1</v>
      </c>
      <c r="H17" s="26">
        <f>veriler!K45</f>
        <v>3</v>
      </c>
      <c r="I17" s="26" t="str">
        <f>veriler!L45</f>
        <v> </v>
      </c>
      <c r="J17" s="26">
        <f>veriler!M45</f>
        <v>8</v>
      </c>
    </row>
    <row r="18" spans="2:10" ht="12.75">
      <c r="B18" s="9">
        <v>14</v>
      </c>
      <c r="C18" s="26">
        <f>veriler!M5</f>
        <v>7</v>
      </c>
      <c r="D18" s="111">
        <f>veriler!C5</f>
        <v>313</v>
      </c>
      <c r="E18" s="36"/>
      <c r="F18" s="26">
        <f>veriler!I5</f>
        <v>1</v>
      </c>
      <c r="G18" s="26">
        <f>veriler!J5</f>
        <v>2</v>
      </c>
      <c r="H18" s="26">
        <f>veriler!K5</f>
        <v>0</v>
      </c>
      <c r="I18" s="26" t="str">
        <f>veriler!L5</f>
        <v> </v>
      </c>
      <c r="J18" s="26">
        <f>veriler!M5</f>
        <v>7</v>
      </c>
    </row>
    <row r="19" spans="2:10" ht="12.75">
      <c r="B19" s="9">
        <v>15</v>
      </c>
      <c r="C19" s="26">
        <f>veriler!M18</f>
        <v>7</v>
      </c>
      <c r="D19" s="111">
        <f>veriler!C18</f>
        <v>435</v>
      </c>
      <c r="E19" s="36"/>
      <c r="F19" s="26">
        <f>veriler!I18</f>
        <v>1</v>
      </c>
      <c r="G19" s="26">
        <f>veriler!J18</f>
        <v>1</v>
      </c>
      <c r="H19" s="26">
        <f>veriler!K18</f>
        <v>2</v>
      </c>
      <c r="I19" s="26" t="str">
        <f>veriler!L18</f>
        <v> </v>
      </c>
      <c r="J19" s="26">
        <f>veriler!M18</f>
        <v>7</v>
      </c>
    </row>
    <row r="20" spans="2:10" ht="12.75">
      <c r="B20" s="9">
        <v>16</v>
      </c>
      <c r="C20" s="26">
        <f>veriler!M21</f>
        <v>7</v>
      </c>
      <c r="D20" s="111">
        <f>veriler!C21</f>
        <v>442</v>
      </c>
      <c r="E20" s="36"/>
      <c r="F20" s="26">
        <f>veriler!I21</f>
        <v>1</v>
      </c>
      <c r="G20" s="26">
        <f>veriler!J21</f>
        <v>2</v>
      </c>
      <c r="H20" s="26">
        <f>veriler!K21</f>
        <v>0</v>
      </c>
      <c r="I20" s="26" t="str">
        <f>veriler!L21</f>
        <v> </v>
      </c>
      <c r="J20" s="26">
        <f>veriler!M21</f>
        <v>7</v>
      </c>
    </row>
    <row r="21" spans="2:10" ht="12.75">
      <c r="B21" s="9">
        <v>17</v>
      </c>
      <c r="C21" s="26">
        <f>veriler!M22</f>
        <v>7</v>
      </c>
      <c r="D21" s="111">
        <f>veriler!C22</f>
        <v>444</v>
      </c>
      <c r="E21" s="36"/>
      <c r="F21" s="26">
        <f>veriler!I22</f>
        <v>0</v>
      </c>
      <c r="G21" s="26">
        <f>veriler!J22</f>
        <v>3</v>
      </c>
      <c r="H21" s="26">
        <f>veriler!K22</f>
        <v>1</v>
      </c>
      <c r="I21" s="26" t="str">
        <f>veriler!L22</f>
        <v> </v>
      </c>
      <c r="J21" s="26">
        <f>veriler!M22</f>
        <v>7</v>
      </c>
    </row>
    <row r="22" spans="2:10" ht="12.75">
      <c r="B22" s="9">
        <v>18</v>
      </c>
      <c r="C22" s="26">
        <f>veriler!M27</f>
        <v>7</v>
      </c>
      <c r="D22" s="111">
        <f>veriler!C27</f>
        <v>452</v>
      </c>
      <c r="E22" s="36"/>
      <c r="F22" s="26">
        <f>veriler!I27</f>
        <v>1</v>
      </c>
      <c r="G22" s="26">
        <f>veriler!J27</f>
        <v>1</v>
      </c>
      <c r="H22" s="26">
        <f>veriler!K27</f>
        <v>2</v>
      </c>
      <c r="I22" s="26" t="str">
        <f>veriler!L27</f>
        <v> </v>
      </c>
      <c r="J22" s="26">
        <f>veriler!M27</f>
        <v>7</v>
      </c>
    </row>
    <row r="23" spans="2:10" ht="12.75">
      <c r="B23" s="9">
        <v>19</v>
      </c>
      <c r="C23" s="26">
        <f>veriler!M31</f>
        <v>7</v>
      </c>
      <c r="D23" s="111">
        <f>veriler!C31</f>
        <v>457</v>
      </c>
      <c r="E23" s="36"/>
      <c r="F23" s="26">
        <f>veriler!I31</f>
        <v>2</v>
      </c>
      <c r="G23" s="26">
        <f>veriler!J31</f>
        <v>0</v>
      </c>
      <c r="H23" s="26">
        <f>veriler!K31</f>
        <v>1</v>
      </c>
      <c r="I23" s="26" t="str">
        <f>veriler!L31</f>
        <v> </v>
      </c>
      <c r="J23" s="26">
        <f>veriler!M31</f>
        <v>7</v>
      </c>
    </row>
    <row r="24" spans="2:10" ht="12.75">
      <c r="B24" s="9">
        <v>20</v>
      </c>
      <c r="C24" s="26">
        <f>veriler!M32</f>
        <v>7</v>
      </c>
      <c r="D24" s="111">
        <f>veriler!C32</f>
        <v>466</v>
      </c>
      <c r="E24" s="36"/>
      <c r="F24" s="26">
        <f>veriler!I32</f>
        <v>0</v>
      </c>
      <c r="G24" s="26">
        <f>veriler!J32</f>
        <v>1</v>
      </c>
      <c r="H24" s="26">
        <f>veriler!K32</f>
        <v>5</v>
      </c>
      <c r="I24" s="26" t="str">
        <f>veriler!L32</f>
        <v> </v>
      </c>
      <c r="J24" s="26">
        <f>veriler!M32</f>
        <v>7</v>
      </c>
    </row>
    <row r="25" spans="2:10" ht="12.75">
      <c r="B25" s="9">
        <v>21</v>
      </c>
      <c r="C25" s="26">
        <f>veriler!M39</f>
        <v>7</v>
      </c>
      <c r="D25" s="111">
        <f>veriler!C39</f>
        <v>801</v>
      </c>
      <c r="E25" s="36"/>
      <c r="F25" s="26">
        <f>veriler!I39</f>
        <v>1</v>
      </c>
      <c r="G25" s="26">
        <f>veriler!J39</f>
        <v>2</v>
      </c>
      <c r="H25" s="26">
        <f>veriler!K39</f>
        <v>0</v>
      </c>
      <c r="I25" s="26" t="str">
        <f>veriler!L39</f>
        <v> </v>
      </c>
      <c r="J25" s="26">
        <f>veriler!M39</f>
        <v>7</v>
      </c>
    </row>
    <row r="26" spans="2:10" ht="12.75">
      <c r="B26" s="9">
        <v>22</v>
      </c>
      <c r="C26" s="26">
        <f>veriler!M40</f>
        <v>7</v>
      </c>
      <c r="D26" s="111">
        <f>veriler!C40</f>
        <v>815</v>
      </c>
      <c r="E26" s="36"/>
      <c r="F26" s="26">
        <f>veriler!I40</f>
        <v>1</v>
      </c>
      <c r="G26" s="26">
        <f>veriler!J40</f>
        <v>2</v>
      </c>
      <c r="H26" s="26">
        <f>veriler!K40</f>
        <v>0</v>
      </c>
      <c r="I26" s="26" t="str">
        <f>veriler!L40</f>
        <v> </v>
      </c>
      <c r="J26" s="26">
        <f>veriler!M40</f>
        <v>7</v>
      </c>
    </row>
    <row r="27" spans="2:10" ht="12.75">
      <c r="B27" s="9">
        <v>23</v>
      </c>
      <c r="C27" s="26">
        <f>veriler!M48</f>
        <v>7</v>
      </c>
      <c r="D27" s="111">
        <f>veriler!C48</f>
        <v>951</v>
      </c>
      <c r="E27" s="36"/>
      <c r="F27" s="26">
        <f>veriler!I48</f>
        <v>1</v>
      </c>
      <c r="G27" s="26">
        <f>veriler!J48</f>
        <v>1</v>
      </c>
      <c r="H27" s="26">
        <f>veriler!K48</f>
        <v>2</v>
      </c>
      <c r="I27" s="26" t="str">
        <f>veriler!L48</f>
        <v> </v>
      </c>
      <c r="J27" s="26">
        <f>veriler!M48</f>
        <v>7</v>
      </c>
    </row>
    <row r="28" spans="2:10" ht="12.75">
      <c r="B28" s="9">
        <v>24</v>
      </c>
      <c r="C28" s="26">
        <f>veriler!M10</f>
        <v>6</v>
      </c>
      <c r="D28" s="111">
        <f>veriler!C10</f>
        <v>415</v>
      </c>
      <c r="E28" s="36"/>
      <c r="F28" s="26">
        <f>veriler!I10</f>
        <v>2</v>
      </c>
      <c r="G28" s="26">
        <f>veriler!J10</f>
        <v>0</v>
      </c>
      <c r="H28" s="26">
        <f>veriler!K10</f>
        <v>0</v>
      </c>
      <c r="I28" s="26" t="str">
        <f>veriler!L10</f>
        <v> </v>
      </c>
      <c r="J28" s="26">
        <f>veriler!M10</f>
        <v>6</v>
      </c>
    </row>
    <row r="29" spans="2:10" ht="12.75">
      <c r="B29" s="9">
        <v>25</v>
      </c>
      <c r="C29" s="26">
        <f>veriler!M15</f>
        <v>6</v>
      </c>
      <c r="D29" s="111">
        <f>veriler!C15</f>
        <v>427</v>
      </c>
      <c r="E29" s="36"/>
      <c r="F29" s="26">
        <f>veriler!I15</f>
        <v>2</v>
      </c>
      <c r="G29" s="26">
        <f>veriler!J15</f>
        <v>0</v>
      </c>
      <c r="H29" s="26">
        <f>veriler!K15</f>
        <v>0</v>
      </c>
      <c r="I29" s="26" t="str">
        <f>veriler!L15</f>
        <v> </v>
      </c>
      <c r="J29" s="26">
        <f>veriler!M15</f>
        <v>6</v>
      </c>
    </row>
    <row r="30" spans="2:10" ht="12.75">
      <c r="B30" s="9">
        <v>26</v>
      </c>
      <c r="C30" s="26">
        <f>veriler!M28</f>
        <v>6</v>
      </c>
      <c r="D30" s="111">
        <f>veriler!C28</f>
        <v>454</v>
      </c>
      <c r="E30" s="36"/>
      <c r="F30" s="26">
        <f>veriler!I28</f>
        <v>0</v>
      </c>
      <c r="G30" s="26">
        <f>veriler!J28</f>
        <v>1</v>
      </c>
      <c r="H30" s="26">
        <f>veriler!K28</f>
        <v>4</v>
      </c>
      <c r="I30" s="26" t="str">
        <f>veriler!L28</f>
        <v> </v>
      </c>
      <c r="J30" s="26">
        <f>veriler!M28</f>
        <v>6</v>
      </c>
    </row>
    <row r="31" spans="2:10" ht="12.75">
      <c r="B31" s="9">
        <v>27</v>
      </c>
      <c r="C31" s="26">
        <f>veriler!M35</f>
        <v>6</v>
      </c>
      <c r="D31" s="111">
        <f>veriler!C35</f>
        <v>770</v>
      </c>
      <c r="E31" s="36"/>
      <c r="F31" s="26">
        <f>veriler!I35</f>
        <v>1</v>
      </c>
      <c r="G31" s="26">
        <f>veriler!J35</f>
        <v>1</v>
      </c>
      <c r="H31" s="26">
        <f>veriler!K35</f>
        <v>1</v>
      </c>
      <c r="I31" s="26" t="str">
        <f>veriler!L35</f>
        <v> </v>
      </c>
      <c r="J31" s="26">
        <f>veriler!M35</f>
        <v>6</v>
      </c>
    </row>
    <row r="32" spans="2:10" ht="12.75">
      <c r="B32" s="9">
        <v>28</v>
      </c>
      <c r="C32" s="26">
        <f>veriler!M42</f>
        <v>6</v>
      </c>
      <c r="D32" s="111">
        <f>veriler!C42</f>
        <v>870</v>
      </c>
      <c r="E32" s="36"/>
      <c r="F32" s="26">
        <f>veriler!I42</f>
        <v>1</v>
      </c>
      <c r="G32" s="26">
        <f>veriler!J42</f>
        <v>1</v>
      </c>
      <c r="H32" s="26">
        <f>veriler!K42</f>
        <v>1</v>
      </c>
      <c r="I32" s="26" t="str">
        <f>veriler!L42</f>
        <v> </v>
      </c>
      <c r="J32" s="26">
        <f>veriler!M42</f>
        <v>6</v>
      </c>
    </row>
    <row r="33" spans="2:10" ht="12.75">
      <c r="B33" s="9">
        <v>29</v>
      </c>
      <c r="C33" s="26">
        <f>veriler!M50</f>
        <v>6</v>
      </c>
      <c r="D33" s="111">
        <f>veriler!C50</f>
        <v>962</v>
      </c>
      <c r="E33" s="36"/>
      <c r="F33" s="26">
        <f>veriler!I50</f>
        <v>2</v>
      </c>
      <c r="G33" s="26">
        <f>veriler!J50</f>
        <v>0</v>
      </c>
      <c r="H33" s="26">
        <f>veriler!K50</f>
        <v>0</v>
      </c>
      <c r="I33" s="26" t="str">
        <f>veriler!L50</f>
        <v> </v>
      </c>
      <c r="J33" s="26">
        <f>veriler!M50</f>
        <v>6</v>
      </c>
    </row>
    <row r="34" spans="2:10" ht="12.75">
      <c r="B34" s="9">
        <v>30</v>
      </c>
      <c r="C34" s="26">
        <f>veriler!M14</f>
        <v>5</v>
      </c>
      <c r="D34" s="111">
        <f>veriler!C14</f>
        <v>425</v>
      </c>
      <c r="E34" s="36"/>
      <c r="F34" s="26">
        <f>veriler!I14</f>
        <v>1</v>
      </c>
      <c r="G34" s="26">
        <f>veriler!J14</f>
        <v>1</v>
      </c>
      <c r="H34" s="26">
        <f>veriler!K14</f>
        <v>0</v>
      </c>
      <c r="I34" s="26" t="str">
        <f>veriler!L14</f>
        <v> </v>
      </c>
      <c r="J34" s="26">
        <f>veriler!M14</f>
        <v>5</v>
      </c>
    </row>
    <row r="35" spans="2:10" ht="12.75">
      <c r="B35" s="9">
        <v>31</v>
      </c>
      <c r="C35" s="26">
        <f>veriler!M17</f>
        <v>5</v>
      </c>
      <c r="D35" s="111">
        <f>veriler!C17</f>
        <v>434</v>
      </c>
      <c r="E35" s="36"/>
      <c r="F35" s="26">
        <f>veriler!I17</f>
        <v>1</v>
      </c>
      <c r="G35" s="26">
        <f>veriler!J17</f>
        <v>0</v>
      </c>
      <c r="H35" s="26">
        <f>veriler!K17</f>
        <v>2</v>
      </c>
      <c r="I35" s="26" t="str">
        <f>veriler!L17</f>
        <v> </v>
      </c>
      <c r="J35" s="26">
        <f>veriler!M17</f>
        <v>5</v>
      </c>
    </row>
    <row r="36" spans="2:10" ht="12.75">
      <c r="B36" s="9">
        <v>32</v>
      </c>
      <c r="C36" s="26">
        <f>veriler!M30</f>
        <v>5</v>
      </c>
      <c r="D36" s="111">
        <f>veriler!C30</f>
        <v>456</v>
      </c>
      <c r="E36" s="36"/>
      <c r="F36" s="26">
        <f>veriler!I30</f>
        <v>1</v>
      </c>
      <c r="G36" s="26">
        <f>veriler!J30</f>
        <v>0</v>
      </c>
      <c r="H36" s="26">
        <f>veriler!K30</f>
        <v>2</v>
      </c>
      <c r="I36" s="26" t="str">
        <f>veriler!L30</f>
        <v> </v>
      </c>
      <c r="J36" s="26">
        <f>veriler!M30</f>
        <v>5</v>
      </c>
    </row>
    <row r="37" spans="2:10" ht="12.75">
      <c r="B37" s="9">
        <v>33</v>
      </c>
      <c r="C37" s="26">
        <f>veriler!M38</f>
        <v>5</v>
      </c>
      <c r="D37" s="111">
        <f>veriler!C38</f>
        <v>791</v>
      </c>
      <c r="E37" s="36"/>
      <c r="F37" s="26">
        <f>veriler!I38</f>
        <v>0</v>
      </c>
      <c r="G37" s="26">
        <f>veriler!J38</f>
        <v>2</v>
      </c>
      <c r="H37" s="26">
        <f>veriler!K38</f>
        <v>1</v>
      </c>
      <c r="I37" s="26" t="str">
        <f>veriler!L38</f>
        <v> </v>
      </c>
      <c r="J37" s="26">
        <f>veriler!M38</f>
        <v>5</v>
      </c>
    </row>
    <row r="38" spans="2:10" ht="12.75">
      <c r="B38" s="9">
        <v>34</v>
      </c>
      <c r="C38" s="26">
        <f>veriler!M53</f>
        <v>5</v>
      </c>
      <c r="D38" s="111">
        <f>veriler!C53</f>
        <v>984</v>
      </c>
      <c r="E38" s="36"/>
      <c r="F38" s="26">
        <f>veriler!I53</f>
        <v>0</v>
      </c>
      <c r="G38" s="26">
        <f>veriler!J53</f>
        <v>2</v>
      </c>
      <c r="H38" s="26">
        <f>veriler!K53</f>
        <v>1</v>
      </c>
      <c r="I38" s="26" t="str">
        <f>veriler!L53</f>
        <v> </v>
      </c>
      <c r="J38" s="26">
        <f>veriler!M53</f>
        <v>5</v>
      </c>
    </row>
    <row r="39" spans="2:10" ht="12.75">
      <c r="B39" s="9">
        <v>35</v>
      </c>
      <c r="C39" s="26">
        <f>veriler!M9</f>
        <v>4</v>
      </c>
      <c r="D39" s="111">
        <f>veriler!C9</f>
        <v>414</v>
      </c>
      <c r="E39" s="36"/>
      <c r="F39" s="26">
        <f>veriler!I9</f>
        <v>0</v>
      </c>
      <c r="G39" s="26">
        <f>veriler!J9</f>
        <v>1</v>
      </c>
      <c r="H39" s="26">
        <f>veriler!K9</f>
        <v>2</v>
      </c>
      <c r="I39" s="26" t="str">
        <f>veriler!L9</f>
        <v> </v>
      </c>
      <c r="J39" s="26">
        <f>veriler!M9</f>
        <v>4</v>
      </c>
    </row>
    <row r="40" spans="2:10" ht="12.75">
      <c r="B40" s="9">
        <v>36</v>
      </c>
      <c r="C40" s="26">
        <f>veriler!M13</f>
        <v>4</v>
      </c>
      <c r="D40" s="111">
        <f>veriler!C13</f>
        <v>423</v>
      </c>
      <c r="E40" s="36"/>
      <c r="F40" s="26">
        <f>veriler!I13</f>
        <v>0</v>
      </c>
      <c r="G40" s="26">
        <f>veriler!J13</f>
        <v>2</v>
      </c>
      <c r="H40" s="26">
        <f>veriler!K13</f>
        <v>0</v>
      </c>
      <c r="I40" s="26" t="str">
        <f>veriler!L13</f>
        <v> </v>
      </c>
      <c r="J40" s="26">
        <f>veriler!M13</f>
        <v>4</v>
      </c>
    </row>
    <row r="41" spans="2:10" ht="12.75">
      <c r="B41" s="9">
        <v>37</v>
      </c>
      <c r="C41" s="26">
        <f>veriler!M19</f>
        <v>4</v>
      </c>
      <c r="D41" s="111">
        <f>veriler!C19</f>
        <v>436</v>
      </c>
      <c r="E41" s="36"/>
      <c r="F41" s="26">
        <f>veriler!I19</f>
        <v>1</v>
      </c>
      <c r="G41" s="26">
        <f>veriler!J19</f>
        <v>0</v>
      </c>
      <c r="H41" s="26">
        <f>veriler!K19</f>
        <v>1</v>
      </c>
      <c r="I41" s="26" t="str">
        <f>veriler!L19</f>
        <v> </v>
      </c>
      <c r="J41" s="26">
        <f>veriler!M19</f>
        <v>4</v>
      </c>
    </row>
    <row r="42" spans="2:10" ht="12.75">
      <c r="B42" s="9">
        <v>38</v>
      </c>
      <c r="C42" s="26">
        <f>veriler!M47</f>
        <v>4</v>
      </c>
      <c r="D42" s="111">
        <f>veriler!C47</f>
        <v>904</v>
      </c>
      <c r="E42" s="36"/>
      <c r="F42" s="26">
        <f>veriler!I47</f>
        <v>1</v>
      </c>
      <c r="G42" s="26">
        <f>veriler!J47</f>
        <v>0</v>
      </c>
      <c r="H42" s="26">
        <f>veriler!K47</f>
        <v>1</v>
      </c>
      <c r="I42" s="26" t="str">
        <f>veriler!L47</f>
        <v> </v>
      </c>
      <c r="J42" s="26">
        <f>veriler!M47</f>
        <v>4</v>
      </c>
    </row>
    <row r="43" spans="2:10" ht="12.75">
      <c r="B43" s="9">
        <v>39</v>
      </c>
      <c r="C43" s="26">
        <f>veriler!M51</f>
        <v>4</v>
      </c>
      <c r="D43" s="111">
        <f>veriler!C51</f>
        <v>972</v>
      </c>
      <c r="E43" s="36"/>
      <c r="F43" s="26">
        <f>veriler!I51</f>
        <v>1</v>
      </c>
      <c r="G43" s="26">
        <f>veriler!J51</f>
        <v>0</v>
      </c>
      <c r="H43" s="26">
        <f>veriler!K51</f>
        <v>1</v>
      </c>
      <c r="I43" s="26" t="str">
        <f>veriler!L51</f>
        <v> </v>
      </c>
      <c r="J43" s="26">
        <f>veriler!M51</f>
        <v>4</v>
      </c>
    </row>
    <row r="44" spans="2:10" ht="12.75">
      <c r="B44" s="9">
        <v>40</v>
      </c>
      <c r="C44" s="26">
        <f>veriler!M29</f>
        <v>3</v>
      </c>
      <c r="D44" s="111">
        <f>veriler!C29</f>
        <v>455</v>
      </c>
      <c r="E44" s="36"/>
      <c r="F44" s="26">
        <f>veriler!I29</f>
        <v>0</v>
      </c>
      <c r="G44" s="26">
        <f>veriler!J29</f>
        <v>1</v>
      </c>
      <c r="H44" s="26">
        <f>veriler!K29</f>
        <v>1</v>
      </c>
      <c r="I44" s="26" t="str">
        <f>veriler!L29</f>
        <v> </v>
      </c>
      <c r="J44" s="26">
        <f>veriler!M29</f>
        <v>3</v>
      </c>
    </row>
    <row r="45" spans="2:10" ht="12.75">
      <c r="B45" s="9">
        <v>41</v>
      </c>
      <c r="C45" s="26">
        <f>veriler!M44</f>
        <v>3</v>
      </c>
      <c r="D45" s="111">
        <f>veriler!C44</f>
        <v>885</v>
      </c>
      <c r="E45" s="36"/>
      <c r="F45" s="26">
        <f>veriler!I44</f>
        <v>0</v>
      </c>
      <c r="G45" s="26">
        <f>veriler!J44</f>
        <v>1</v>
      </c>
      <c r="H45" s="26">
        <f>veriler!K44</f>
        <v>1</v>
      </c>
      <c r="I45" s="26" t="str">
        <f>veriler!L44</f>
        <v> </v>
      </c>
      <c r="J45" s="26">
        <f>veriler!M44</f>
        <v>3</v>
      </c>
    </row>
    <row r="46" spans="2:10" ht="12.75">
      <c r="B46" s="9">
        <v>42</v>
      </c>
      <c r="C46" s="26">
        <f>veriler!M6</f>
        <v>2</v>
      </c>
      <c r="D46" s="111">
        <f>veriler!C6</f>
        <v>396</v>
      </c>
      <c r="E46" s="36"/>
      <c r="F46" s="26">
        <f>veriler!I6</f>
        <v>0</v>
      </c>
      <c r="G46" s="26">
        <f>veriler!J6</f>
        <v>1</v>
      </c>
      <c r="H46" s="26">
        <f>veriler!K6</f>
        <v>0</v>
      </c>
      <c r="I46" s="26" t="str">
        <f>veriler!L6</f>
        <v> </v>
      </c>
      <c r="J46" s="26">
        <f>veriler!M6</f>
        <v>2</v>
      </c>
    </row>
    <row r="47" spans="2:10" ht="12.75">
      <c r="B47" s="9">
        <v>43</v>
      </c>
      <c r="C47" s="26">
        <f>veriler!M20</f>
        <v>2</v>
      </c>
      <c r="D47" s="111">
        <f>veriler!C20</f>
        <v>438</v>
      </c>
      <c r="E47" s="36"/>
      <c r="F47" s="26">
        <f>veriler!I20</f>
        <v>0</v>
      </c>
      <c r="G47" s="26">
        <f>veriler!J20</f>
        <v>0</v>
      </c>
      <c r="H47" s="26">
        <f>veriler!K20</f>
        <v>2</v>
      </c>
      <c r="I47" s="26" t="str">
        <f>veriler!L20</f>
        <v> </v>
      </c>
      <c r="J47" s="26">
        <f>veriler!M20</f>
        <v>2</v>
      </c>
    </row>
    <row r="48" spans="2:10" ht="12.75">
      <c r="B48" s="9">
        <v>44</v>
      </c>
      <c r="C48" s="26">
        <f>veriler!M36</f>
        <v>2</v>
      </c>
      <c r="D48" s="111">
        <f>veriler!C36</f>
        <v>771</v>
      </c>
      <c r="E48" s="36"/>
      <c r="F48" s="26">
        <f>veriler!I36</f>
        <v>0</v>
      </c>
      <c r="G48" s="26">
        <f>veriler!J36</f>
        <v>0</v>
      </c>
      <c r="H48" s="26">
        <f>veriler!K36</f>
        <v>2</v>
      </c>
      <c r="I48" s="26" t="str">
        <f>veriler!L36</f>
        <v> </v>
      </c>
      <c r="J48" s="26">
        <f>veriler!M36</f>
        <v>2</v>
      </c>
    </row>
    <row r="49" spans="2:10" ht="12.75">
      <c r="B49" s="9">
        <v>45</v>
      </c>
      <c r="C49" s="26">
        <f>veriler!M52</f>
        <v>2</v>
      </c>
      <c r="D49" s="111">
        <f>veriler!C52</f>
        <v>977</v>
      </c>
      <c r="E49" s="36"/>
      <c r="F49" s="26">
        <f>veriler!I52</f>
        <v>0</v>
      </c>
      <c r="G49" s="26">
        <f>veriler!J52</f>
        <v>0</v>
      </c>
      <c r="H49" s="26">
        <f>veriler!K52</f>
        <v>2</v>
      </c>
      <c r="I49" s="26" t="str">
        <f>veriler!L52</f>
        <v> </v>
      </c>
      <c r="J49" s="26">
        <f>veriler!M52</f>
        <v>2</v>
      </c>
    </row>
    <row r="50" spans="2:10" ht="12.75">
      <c r="B50" s="9">
        <v>46</v>
      </c>
      <c r="C50" s="26">
        <f>veriler!M49</f>
        <v>1</v>
      </c>
      <c r="D50" s="111">
        <f>veriler!C49</f>
        <v>956</v>
      </c>
      <c r="E50" s="36"/>
      <c r="F50" s="26">
        <f>veriler!I49</f>
        <v>0</v>
      </c>
      <c r="G50" s="26">
        <f>veriler!J49</f>
        <v>0</v>
      </c>
      <c r="H50" s="26">
        <f>veriler!K49</f>
        <v>1</v>
      </c>
      <c r="I50" s="26" t="str">
        <f>veriler!L49</f>
        <v> </v>
      </c>
      <c r="J50" s="26">
        <f>veriler!M49</f>
        <v>1</v>
      </c>
    </row>
    <row r="51" spans="2:10" ht="12.75">
      <c r="B51" s="9">
        <v>47</v>
      </c>
      <c r="C51" s="26">
        <f>veriler!M54</f>
        <v>1</v>
      </c>
      <c r="D51" s="111">
        <f>veriler!C54</f>
        <v>995</v>
      </c>
      <c r="E51" s="36"/>
      <c r="F51" s="26">
        <f>veriler!I54</f>
        <v>0</v>
      </c>
      <c r="G51" s="26">
        <f>veriler!J54</f>
        <v>0</v>
      </c>
      <c r="H51" s="26">
        <f>veriler!K54</f>
        <v>1</v>
      </c>
      <c r="I51" s="26" t="str">
        <f>veriler!L54</f>
        <v> </v>
      </c>
      <c r="J51" s="26">
        <f>veriler!M54</f>
        <v>1</v>
      </c>
    </row>
    <row r="52" spans="2:10" ht="12.75">
      <c r="B52" s="9">
        <v>48</v>
      </c>
      <c r="C52" s="26">
        <f>veriler!M25</f>
        <v>0</v>
      </c>
      <c r="D52" s="111">
        <f>veriler!C25</f>
        <v>450</v>
      </c>
      <c r="E52" s="36"/>
      <c r="F52" s="26">
        <f>veriler!I25</f>
        <v>0</v>
      </c>
      <c r="G52" s="26">
        <f>veriler!J25</f>
        <v>0</v>
      </c>
      <c r="H52" s="26">
        <f>veriler!K25</f>
        <v>0</v>
      </c>
      <c r="I52" s="26" t="str">
        <f>veriler!L25</f>
        <v> </v>
      </c>
      <c r="J52" s="26">
        <f>veriler!M25</f>
        <v>0</v>
      </c>
    </row>
    <row r="53" spans="2:10" ht="12.75">
      <c r="B53" s="9">
        <v>49</v>
      </c>
      <c r="C53" s="26">
        <f>veriler!M41</f>
        <v>0</v>
      </c>
      <c r="D53" s="111">
        <f>veriler!C41</f>
        <v>840</v>
      </c>
      <c r="E53" s="36"/>
      <c r="F53" s="26">
        <f>veriler!I41</f>
        <v>0</v>
      </c>
      <c r="G53" s="26">
        <f>veriler!J41</f>
        <v>0</v>
      </c>
      <c r="H53" s="26">
        <f>veriler!K41</f>
        <v>0</v>
      </c>
      <c r="I53" s="26" t="str">
        <f>veriler!L41</f>
        <v> </v>
      </c>
      <c r="J53" s="26">
        <f>veriler!M41</f>
        <v>0</v>
      </c>
    </row>
    <row r="54" spans="2:10" ht="12.75">
      <c r="B54" s="9">
        <v>50</v>
      </c>
      <c r="C54" s="26">
        <f>veriler!M43</f>
        <v>0</v>
      </c>
      <c r="D54" s="111">
        <f>veriler!C43</f>
        <v>881</v>
      </c>
      <c r="E54" s="36"/>
      <c r="F54" s="26">
        <f>veriler!I43</f>
        <v>0</v>
      </c>
      <c r="G54" s="26">
        <f>veriler!J43</f>
        <v>0</v>
      </c>
      <c r="H54" s="26">
        <f>veriler!K43</f>
        <v>0</v>
      </c>
      <c r="I54" s="26" t="str">
        <f>veriler!L43</f>
        <v> </v>
      </c>
      <c r="J54" s="26">
        <f>veriler!M43</f>
        <v>0</v>
      </c>
    </row>
    <row r="55" spans="4:5" ht="12.75">
      <c r="D55" s="2"/>
      <c r="E55" s="2"/>
    </row>
    <row r="56" spans="4:5" ht="12.75">
      <c r="D56" s="2"/>
      <c r="E56" s="86">
        <f ca="1">TODAY()</f>
        <v>37706</v>
      </c>
    </row>
    <row r="57" spans="4:5" ht="12.75">
      <c r="D57" s="2"/>
      <c r="E57" s="2"/>
    </row>
    <row r="58" spans="4:5" ht="12.75">
      <c r="D58" s="2"/>
      <c r="E58" s="87">
        <f>Sabitler!F10</f>
        <v>0</v>
      </c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  <row r="80" spans="4:5" ht="12.75">
      <c r="D80" s="2"/>
      <c r="E80" s="2"/>
    </row>
    <row r="81" spans="4:5" ht="12.75">
      <c r="D81" s="2"/>
      <c r="E81" s="2"/>
    </row>
    <row r="82" spans="4:5" ht="12.75">
      <c r="D82" s="2"/>
      <c r="E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spans="4:5" ht="12.75">
      <c r="D90" s="2"/>
      <c r="E90" s="2"/>
    </row>
    <row r="91" spans="4:5" ht="12.75">
      <c r="D91" s="2"/>
      <c r="E91" s="2"/>
    </row>
    <row r="92" spans="4:5" ht="12.75"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4:5" ht="12.75">
      <c r="D103" s="2"/>
      <c r="E103" s="2"/>
    </row>
    <row r="104" spans="4:5" ht="12.75">
      <c r="D104" s="2"/>
      <c r="E104" s="2"/>
    </row>
    <row r="105" spans="4:5" ht="12.75">
      <c r="D105" s="2"/>
      <c r="E105" s="2"/>
    </row>
    <row r="106" spans="4:5" ht="12.75">
      <c r="D106" s="2"/>
      <c r="E106" s="2"/>
    </row>
    <row r="107" spans="4:5" ht="12.75">
      <c r="D107" s="2"/>
      <c r="E107" s="2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  <row r="117" spans="4:5" ht="12.75">
      <c r="D117" s="2"/>
      <c r="E117" s="2"/>
    </row>
    <row r="118" spans="4:5" ht="12.75">
      <c r="D118" s="2"/>
      <c r="E118" s="2"/>
    </row>
    <row r="119" spans="4:5" ht="12.75">
      <c r="D119" s="2"/>
      <c r="E119" s="2"/>
    </row>
    <row r="120" spans="4:5" ht="12.75">
      <c r="D120" s="2"/>
      <c r="E120" s="2"/>
    </row>
    <row r="121" spans="4:5" ht="12.75">
      <c r="D121" s="2"/>
      <c r="E121" s="2"/>
    </row>
    <row r="122" spans="4:5" ht="12.75">
      <c r="D122" s="2"/>
      <c r="E122" s="2"/>
    </row>
    <row r="123" spans="4:5" ht="12.75">
      <c r="D123" s="2"/>
      <c r="E123" s="2"/>
    </row>
    <row r="124" spans="4:5" ht="12.75">
      <c r="D124" s="2"/>
      <c r="E124" s="2"/>
    </row>
    <row r="125" spans="4:5" ht="12.75">
      <c r="D125" s="2"/>
      <c r="E125" s="2"/>
    </row>
    <row r="126" spans="4:5" ht="12.75">
      <c r="D126" s="2"/>
      <c r="E126" s="2"/>
    </row>
    <row r="127" spans="4:5" ht="12.75">
      <c r="D127" s="2"/>
      <c r="E127" s="2"/>
    </row>
    <row r="128" spans="4:5" ht="12.75">
      <c r="D128" s="2"/>
      <c r="E128" s="2"/>
    </row>
    <row r="129" spans="4:5" ht="12.75">
      <c r="D129" s="2"/>
      <c r="E129" s="2"/>
    </row>
    <row r="130" spans="4:5" ht="12.75">
      <c r="D130" s="2"/>
      <c r="E130" s="2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  <row r="146" spans="4:5" ht="12.75">
      <c r="D146" s="2"/>
      <c r="E146" s="2"/>
    </row>
    <row r="147" spans="4:5" ht="12.75">
      <c r="D147" s="2"/>
      <c r="E147" s="2"/>
    </row>
    <row r="148" spans="4:5" ht="12.75">
      <c r="D148" s="2"/>
      <c r="E148" s="2"/>
    </row>
    <row r="149" spans="4:5" ht="12.75">
      <c r="D149" s="2"/>
      <c r="E149" s="2"/>
    </row>
    <row r="150" spans="4:5" ht="12.75">
      <c r="D150" s="2"/>
      <c r="E150" s="2"/>
    </row>
    <row r="151" spans="4:5" ht="12.75">
      <c r="D151" s="2"/>
      <c r="E151" s="2"/>
    </row>
    <row r="152" spans="4:5" ht="12.75">
      <c r="D152" s="2"/>
      <c r="E152" s="2"/>
    </row>
    <row r="153" spans="4:5" ht="12.75">
      <c r="D153" s="2"/>
      <c r="E153" s="2"/>
    </row>
    <row r="154" spans="4:5" ht="12.75">
      <c r="D154" s="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  <row r="160" spans="4:5" ht="12.75">
      <c r="D160" s="2"/>
      <c r="E160" s="2"/>
    </row>
    <row r="161" spans="4:5" ht="12.75">
      <c r="D161" s="2"/>
      <c r="E161" s="2"/>
    </row>
    <row r="162" spans="4:5" ht="12.75">
      <c r="D162" s="2"/>
      <c r="E162" s="2"/>
    </row>
    <row r="163" spans="4:5" ht="12.75">
      <c r="D163" s="2"/>
      <c r="E163" s="2"/>
    </row>
    <row r="164" spans="4:5" ht="12.75">
      <c r="D164" s="2"/>
      <c r="E164" s="2"/>
    </row>
    <row r="165" spans="4:5" ht="12.75">
      <c r="D165" s="2"/>
      <c r="E165" s="2"/>
    </row>
    <row r="166" spans="4:5" ht="12.75">
      <c r="D166" s="2"/>
      <c r="E166" s="2"/>
    </row>
    <row r="167" spans="4:5" ht="12.75">
      <c r="D167" s="2"/>
      <c r="E167" s="2"/>
    </row>
    <row r="168" spans="4:5" ht="12.75">
      <c r="D168" s="2"/>
      <c r="E168" s="2"/>
    </row>
    <row r="169" spans="4:5" ht="12.75">
      <c r="D169" s="2"/>
      <c r="E169" s="2"/>
    </row>
    <row r="170" spans="4:5" ht="12.75">
      <c r="D170" s="2"/>
      <c r="E170" s="2"/>
    </row>
    <row r="171" spans="4:5" ht="12.75">
      <c r="D171" s="2"/>
      <c r="E171" s="2"/>
    </row>
    <row r="172" spans="4:5" ht="12.75">
      <c r="D172" s="2"/>
      <c r="E172" s="2"/>
    </row>
    <row r="173" spans="4:5" ht="12.75">
      <c r="D173" s="2"/>
      <c r="E173" s="2"/>
    </row>
    <row r="174" spans="4:5" ht="12.75">
      <c r="D174" s="2"/>
      <c r="E174" s="2"/>
    </row>
    <row r="175" spans="4:5" ht="12.75">
      <c r="D175" s="2"/>
      <c r="E175" s="2"/>
    </row>
    <row r="176" spans="4:5" ht="12.75">
      <c r="D176" s="2"/>
      <c r="E176" s="2"/>
    </row>
    <row r="177" spans="4:5" ht="12.75">
      <c r="D177" s="2"/>
      <c r="E177" s="2"/>
    </row>
    <row r="178" spans="4:5" ht="12.75">
      <c r="D178" s="2"/>
      <c r="E178" s="2"/>
    </row>
    <row r="179" spans="4:5" ht="12.75">
      <c r="D179" s="2"/>
      <c r="E179" s="2"/>
    </row>
    <row r="180" spans="4:5" ht="12.75">
      <c r="D180" s="2"/>
      <c r="E180" s="2"/>
    </row>
    <row r="181" spans="4:5" ht="12.75">
      <c r="D181" s="2"/>
      <c r="E181" s="2"/>
    </row>
    <row r="182" spans="4:5" ht="12.75">
      <c r="D182" s="2"/>
      <c r="E182" s="2"/>
    </row>
    <row r="183" spans="4:5" ht="12.75">
      <c r="D183" s="2"/>
      <c r="E183" s="2"/>
    </row>
    <row r="184" spans="4:5" ht="12.75">
      <c r="D184" s="2"/>
      <c r="E184" s="2"/>
    </row>
    <row r="185" spans="4:5" ht="12.75">
      <c r="D185" s="2"/>
      <c r="E185" s="2"/>
    </row>
    <row r="186" spans="4:5" ht="12.75">
      <c r="D186" s="2"/>
      <c r="E186" s="2"/>
    </row>
    <row r="187" spans="4:5" ht="12.75">
      <c r="D187" s="2"/>
      <c r="E187" s="2"/>
    </row>
    <row r="188" spans="4:5" ht="12.75">
      <c r="D188" s="2"/>
      <c r="E188" s="2"/>
    </row>
    <row r="189" spans="4:5" ht="12.75">
      <c r="D189" s="2"/>
      <c r="E189" s="2"/>
    </row>
    <row r="190" spans="4:5" ht="12.75">
      <c r="D190" s="2"/>
      <c r="E190" s="2"/>
    </row>
    <row r="191" spans="4:5" ht="12.75">
      <c r="D191" s="2"/>
      <c r="E191" s="2"/>
    </row>
    <row r="192" spans="4:5" ht="12.75">
      <c r="D192" s="2"/>
      <c r="E192" s="2"/>
    </row>
    <row r="193" spans="4:5" ht="12.75">
      <c r="D193" s="2"/>
      <c r="E193" s="2"/>
    </row>
    <row r="194" spans="4:5" ht="12.75">
      <c r="D194" s="2"/>
      <c r="E194" s="2"/>
    </row>
    <row r="195" spans="4:5" ht="12.75">
      <c r="D195" s="2"/>
      <c r="E195" s="2"/>
    </row>
    <row r="196" spans="4:5" ht="12.75">
      <c r="D196" s="2"/>
      <c r="E196" s="2"/>
    </row>
    <row r="197" spans="4:5" ht="12.75">
      <c r="D197" s="2"/>
      <c r="E197" s="2"/>
    </row>
    <row r="198" spans="4:5" ht="12.75">
      <c r="D198" s="2"/>
      <c r="E198" s="2"/>
    </row>
  </sheetData>
  <mergeCells count="9">
    <mergeCell ref="D1:J1"/>
    <mergeCell ref="B1:C1"/>
    <mergeCell ref="B2:J2"/>
    <mergeCell ref="B3:B4"/>
    <mergeCell ref="F3:H3"/>
    <mergeCell ref="I3:I4"/>
    <mergeCell ref="J3:J4"/>
    <mergeCell ref="C3:C4"/>
    <mergeCell ref="D3:E3"/>
  </mergeCells>
  <printOptions/>
  <pageMargins left="0.75" right="0.75" top="1" bottom="1" header="0.5" footer="0.5"/>
  <pageSetup fitToHeight="1" fitToWidth="1" horizontalDpi="240" verticalDpi="24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5"/>
  <dimension ref="A1:CD41"/>
  <sheetViews>
    <sheetView showGridLines="0" showZeros="0"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51" width="3.375" style="0" customWidth="1"/>
  </cols>
  <sheetData>
    <row r="1" spans="10:25" ht="12.75">
      <c r="J1" s="176" t="str">
        <f>Sabitler!F7</f>
        <v>11 / A</v>
      </c>
      <c r="K1" s="176"/>
      <c r="L1" s="176"/>
      <c r="M1" s="176"/>
      <c r="N1" s="176"/>
      <c r="O1" s="178" t="s">
        <v>29</v>
      </c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6" spans="2:20" ht="12.75">
      <c r="B26" s="30" t="s">
        <v>28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77" t="s">
        <v>27</v>
      </c>
      <c r="P26" s="177"/>
      <c r="Q26" s="177"/>
      <c r="R26" s="177"/>
      <c r="S26" s="177"/>
      <c r="T26" s="177"/>
    </row>
    <row r="27" spans="2:19" ht="12.75">
      <c r="B27" s="175">
        <f>Sabitler!F11</f>
        <v>37039</v>
      </c>
      <c r="C27" s="175"/>
      <c r="D27" s="175"/>
      <c r="E27" s="175"/>
      <c r="F27" s="175"/>
      <c r="G27" s="175"/>
      <c r="H27" s="4"/>
      <c r="I27" s="4"/>
      <c r="J27" s="4"/>
      <c r="K27" s="4"/>
      <c r="L27" s="4"/>
      <c r="M27" s="4"/>
      <c r="N27" s="4"/>
      <c r="O27" s="4"/>
      <c r="P27" s="173">
        <f ca="1">TODAY()</f>
        <v>37706</v>
      </c>
      <c r="Q27" s="174"/>
      <c r="R27" s="174"/>
      <c r="S27" s="174"/>
    </row>
    <row r="28" spans="8:13" ht="12.75">
      <c r="H28" s="4"/>
      <c r="I28" s="4"/>
      <c r="J28" s="4"/>
      <c r="K28" s="4"/>
      <c r="L28" s="4"/>
      <c r="M28" s="4"/>
    </row>
    <row r="29" spans="2:21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2">
        <f>Sabitler!F10</f>
        <v>0</v>
      </c>
      <c r="O29" s="172"/>
      <c r="P29" s="172"/>
      <c r="Q29" s="172"/>
      <c r="R29" s="172"/>
      <c r="S29" s="172"/>
      <c r="T29" s="172"/>
      <c r="U29" s="172"/>
    </row>
    <row r="30" spans="2:18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51" s="32" customFormat="1" ht="12.75">
      <c r="B31" s="32" t="str">
        <f>" "</f>
        <v> </v>
      </c>
      <c r="C31" s="32" t="str">
        <f aca="true" t="shared" si="0" ref="C31:AY31">" "</f>
        <v> </v>
      </c>
      <c r="D31" s="32" t="str">
        <f t="shared" si="0"/>
        <v> </v>
      </c>
      <c r="E31" s="32" t="str">
        <f t="shared" si="0"/>
        <v> </v>
      </c>
      <c r="F31" s="32" t="str">
        <f t="shared" si="0"/>
        <v> </v>
      </c>
      <c r="G31" s="32" t="str">
        <f t="shared" si="0"/>
        <v> </v>
      </c>
      <c r="H31" s="32" t="str">
        <f t="shared" si="0"/>
        <v> </v>
      </c>
      <c r="I31" s="32" t="str">
        <f t="shared" si="0"/>
        <v> </v>
      </c>
      <c r="J31" s="32" t="str">
        <f t="shared" si="0"/>
        <v> </v>
      </c>
      <c r="K31" s="32" t="str">
        <f t="shared" si="0"/>
        <v> </v>
      </c>
      <c r="L31" s="32" t="str">
        <f t="shared" si="0"/>
        <v> </v>
      </c>
      <c r="M31" s="32" t="str">
        <f t="shared" si="0"/>
        <v> </v>
      </c>
      <c r="N31" s="32" t="str">
        <f t="shared" si="0"/>
        <v> </v>
      </c>
      <c r="O31" s="32" t="str">
        <f t="shared" si="0"/>
        <v> </v>
      </c>
      <c r="P31" s="32" t="str">
        <f t="shared" si="0"/>
        <v> </v>
      </c>
      <c r="Q31" s="32" t="str">
        <f t="shared" si="0"/>
        <v> </v>
      </c>
      <c r="R31" s="32" t="str">
        <f t="shared" si="0"/>
        <v> </v>
      </c>
      <c r="S31" s="32" t="str">
        <f t="shared" si="0"/>
        <v> </v>
      </c>
      <c r="T31" s="32" t="str">
        <f t="shared" si="0"/>
        <v> </v>
      </c>
      <c r="U31" s="32" t="str">
        <f t="shared" si="0"/>
        <v> </v>
      </c>
      <c r="V31" s="32" t="str">
        <f t="shared" si="0"/>
        <v> </v>
      </c>
      <c r="W31" s="32" t="str">
        <f t="shared" si="0"/>
        <v> </v>
      </c>
      <c r="X31" s="32" t="str">
        <f t="shared" si="0"/>
        <v> </v>
      </c>
      <c r="Y31" s="32" t="str">
        <f t="shared" si="0"/>
        <v> </v>
      </c>
      <c r="Z31" s="32" t="str">
        <f t="shared" si="0"/>
        <v> </v>
      </c>
      <c r="AA31" s="32" t="str">
        <f t="shared" si="0"/>
        <v> </v>
      </c>
      <c r="AB31" s="32" t="str">
        <f t="shared" si="0"/>
        <v> </v>
      </c>
      <c r="AC31" s="32" t="str">
        <f t="shared" si="0"/>
        <v> </v>
      </c>
      <c r="AD31" s="32" t="str">
        <f t="shared" si="0"/>
        <v> </v>
      </c>
      <c r="AE31" s="32" t="str">
        <f t="shared" si="0"/>
        <v> </v>
      </c>
      <c r="AF31" s="32" t="str">
        <f t="shared" si="0"/>
        <v> </v>
      </c>
      <c r="AG31" s="32" t="str">
        <f t="shared" si="0"/>
        <v> </v>
      </c>
      <c r="AH31" s="32" t="str">
        <f t="shared" si="0"/>
        <v> </v>
      </c>
      <c r="AI31" s="32" t="str">
        <f t="shared" si="0"/>
        <v> </v>
      </c>
      <c r="AJ31" s="32" t="str">
        <f t="shared" si="0"/>
        <v> </v>
      </c>
      <c r="AK31" s="32" t="str">
        <f t="shared" si="0"/>
        <v> </v>
      </c>
      <c r="AL31" s="32" t="str">
        <f t="shared" si="0"/>
        <v> </v>
      </c>
      <c r="AM31" s="32" t="str">
        <f t="shared" si="0"/>
        <v> </v>
      </c>
      <c r="AN31" s="32" t="str">
        <f t="shared" si="0"/>
        <v> </v>
      </c>
      <c r="AO31" s="32" t="str">
        <f t="shared" si="0"/>
        <v> </v>
      </c>
      <c r="AP31" s="32" t="str">
        <f t="shared" si="0"/>
        <v> </v>
      </c>
      <c r="AQ31" s="32" t="str">
        <f t="shared" si="0"/>
        <v> </v>
      </c>
      <c r="AR31" s="32" t="str">
        <f t="shared" si="0"/>
        <v> </v>
      </c>
      <c r="AS31" s="32" t="str">
        <f t="shared" si="0"/>
        <v> </v>
      </c>
      <c r="AT31" s="32" t="str">
        <f t="shared" si="0"/>
        <v> </v>
      </c>
      <c r="AU31" s="32" t="str">
        <f t="shared" si="0"/>
        <v> </v>
      </c>
      <c r="AV31" s="32" t="str">
        <f t="shared" si="0"/>
        <v> </v>
      </c>
      <c r="AW31" s="32" t="str">
        <f t="shared" si="0"/>
        <v> </v>
      </c>
      <c r="AX31" s="32" t="str">
        <f t="shared" si="0"/>
        <v> </v>
      </c>
      <c r="AY31" s="32" t="str">
        <f t="shared" si="0"/>
        <v> </v>
      </c>
    </row>
    <row r="32" spans="1:51" s="54" customFormat="1" ht="12.75">
      <c r="A32" s="55" t="s">
        <v>24</v>
      </c>
      <c r="B32" s="56">
        <v>1</v>
      </c>
      <c r="C32" s="56">
        <v>2</v>
      </c>
      <c r="D32" s="56">
        <v>3</v>
      </c>
      <c r="E32" s="56">
        <v>4</v>
      </c>
      <c r="F32" s="56">
        <v>5</v>
      </c>
      <c r="G32" s="56">
        <v>6</v>
      </c>
      <c r="H32" s="56">
        <v>7</v>
      </c>
      <c r="I32" s="56">
        <v>8</v>
      </c>
      <c r="J32" s="56">
        <v>9</v>
      </c>
      <c r="K32" s="56">
        <v>10</v>
      </c>
      <c r="L32" s="56">
        <v>11</v>
      </c>
      <c r="M32" s="56">
        <v>12</v>
      </c>
      <c r="N32" s="56">
        <v>13</v>
      </c>
      <c r="O32" s="56">
        <v>14</v>
      </c>
      <c r="P32" s="56">
        <v>15</v>
      </c>
      <c r="Q32" s="56">
        <v>16</v>
      </c>
      <c r="R32" s="56">
        <v>17</v>
      </c>
      <c r="S32" s="56">
        <v>18</v>
      </c>
      <c r="T32" s="56">
        <v>19</v>
      </c>
      <c r="U32" s="56">
        <v>20</v>
      </c>
      <c r="V32" s="56">
        <v>21</v>
      </c>
      <c r="W32" s="56">
        <v>22</v>
      </c>
      <c r="X32" s="56">
        <v>23</v>
      </c>
      <c r="Y32" s="56">
        <v>24</v>
      </c>
      <c r="Z32" s="56">
        <v>25</v>
      </c>
      <c r="AA32" s="56">
        <v>26</v>
      </c>
      <c r="AB32" s="56">
        <v>27</v>
      </c>
      <c r="AC32" s="56">
        <v>28</v>
      </c>
      <c r="AD32" s="56">
        <v>29</v>
      </c>
      <c r="AE32" s="56">
        <v>30</v>
      </c>
      <c r="AF32" s="56">
        <v>31</v>
      </c>
      <c r="AG32" s="56">
        <v>32</v>
      </c>
      <c r="AH32" s="56">
        <v>33</v>
      </c>
      <c r="AI32" s="56">
        <v>34</v>
      </c>
      <c r="AJ32" s="56">
        <v>35</v>
      </c>
      <c r="AK32" s="56">
        <v>36</v>
      </c>
      <c r="AL32" s="56">
        <v>37</v>
      </c>
      <c r="AM32" s="56">
        <v>38</v>
      </c>
      <c r="AN32" s="56">
        <v>39</v>
      </c>
      <c r="AO32" s="56">
        <v>40</v>
      </c>
      <c r="AP32" s="56">
        <v>41</v>
      </c>
      <c r="AQ32" s="56">
        <v>42</v>
      </c>
      <c r="AR32" s="56">
        <v>43</v>
      </c>
      <c r="AS32" s="56">
        <v>44</v>
      </c>
      <c r="AT32" s="56">
        <v>45</v>
      </c>
      <c r="AU32" s="56">
        <v>46</v>
      </c>
      <c r="AV32" s="56">
        <v>47</v>
      </c>
      <c r="AW32" s="56">
        <v>48</v>
      </c>
      <c r="AX32" s="56">
        <v>49</v>
      </c>
      <c r="AY32" s="56">
        <v>50</v>
      </c>
    </row>
    <row r="33" spans="1:82" s="54" customFormat="1" ht="12.75">
      <c r="A33" s="55" t="s">
        <v>25</v>
      </c>
      <c r="B33" s="56">
        <f>'K1'!D5</f>
        <v>313</v>
      </c>
      <c r="C33" s="56">
        <f>'K1'!D6</f>
        <v>396</v>
      </c>
      <c r="D33" s="56">
        <f>'K1'!D7</f>
        <v>400</v>
      </c>
      <c r="E33" s="56">
        <f>'K1'!D8</f>
        <v>413</v>
      </c>
      <c r="F33" s="56">
        <f>'K1'!D9</f>
        <v>414</v>
      </c>
      <c r="G33" s="56">
        <f>'K1'!D10</f>
        <v>415</v>
      </c>
      <c r="H33" s="56">
        <f>'K1'!D11</f>
        <v>419</v>
      </c>
      <c r="I33" s="56">
        <f>'K1'!D12</f>
        <v>422</v>
      </c>
      <c r="J33" s="56">
        <f>'K1'!D13</f>
        <v>423</v>
      </c>
      <c r="K33" s="56">
        <f>'K1'!D14</f>
        <v>425</v>
      </c>
      <c r="L33" s="56">
        <f>'K1'!D15</f>
        <v>427</v>
      </c>
      <c r="M33" s="56">
        <f>'K1'!D16</f>
        <v>433</v>
      </c>
      <c r="N33" s="56">
        <f>'K1'!D17</f>
        <v>434</v>
      </c>
      <c r="O33" s="56">
        <f>'K1'!D18</f>
        <v>435</v>
      </c>
      <c r="P33" s="56">
        <f>'K1'!D19</f>
        <v>436</v>
      </c>
      <c r="Q33" s="56">
        <f>'K1'!D20</f>
        <v>438</v>
      </c>
      <c r="R33" s="56">
        <f>'K1'!D21</f>
        <v>442</v>
      </c>
      <c r="S33" s="56">
        <f>'K1'!D22</f>
        <v>444</v>
      </c>
      <c r="T33" s="56">
        <f>'K1'!D23</f>
        <v>448</v>
      </c>
      <c r="U33" s="56">
        <f>'K1'!D24</f>
        <v>449</v>
      </c>
      <c r="V33" s="56">
        <f>'K1'!D25</f>
        <v>450</v>
      </c>
      <c r="W33" s="56">
        <f>'K1'!D26</f>
        <v>451</v>
      </c>
      <c r="X33" s="56">
        <f>'K1'!D27</f>
        <v>452</v>
      </c>
      <c r="Y33" s="56">
        <f>'K1'!D28</f>
        <v>454</v>
      </c>
      <c r="Z33" s="56">
        <f>'K1'!D29</f>
        <v>455</v>
      </c>
      <c r="AA33" s="56">
        <f>'K1'!D30</f>
        <v>456</v>
      </c>
      <c r="AB33" s="56">
        <f>'K1'!D31</f>
        <v>457</v>
      </c>
      <c r="AC33" s="56">
        <f>'K1'!D32</f>
        <v>466</v>
      </c>
      <c r="AD33" s="56">
        <f>'K1'!D33</f>
        <v>497</v>
      </c>
      <c r="AE33" s="56">
        <f>'K1'!D34</f>
        <v>765</v>
      </c>
      <c r="AF33" s="56">
        <f>'K1'!D35</f>
        <v>770</v>
      </c>
      <c r="AG33" s="56">
        <f>'K1'!D36</f>
        <v>771</v>
      </c>
      <c r="AH33" s="56">
        <f>'K1'!D37</f>
        <v>774</v>
      </c>
      <c r="AI33" s="56">
        <f>'K1'!D38</f>
        <v>791</v>
      </c>
      <c r="AJ33" s="56">
        <f>'K1'!D39</f>
        <v>801</v>
      </c>
      <c r="AK33" s="56">
        <f>'K1'!D40</f>
        <v>815</v>
      </c>
      <c r="AL33" s="56">
        <f>'K1'!D41</f>
        <v>840</v>
      </c>
      <c r="AM33" s="56">
        <f>'K1'!D42</f>
        <v>870</v>
      </c>
      <c r="AN33" s="56">
        <f>'K1'!D43</f>
        <v>881</v>
      </c>
      <c r="AO33" s="56">
        <f>'K1'!D44</f>
        <v>885</v>
      </c>
      <c r="AP33" s="56">
        <f>'K1'!D45</f>
        <v>886</v>
      </c>
      <c r="AQ33" s="56">
        <f>'K1'!D46</f>
        <v>897</v>
      </c>
      <c r="AR33" s="56">
        <f>'K1'!D47</f>
        <v>904</v>
      </c>
      <c r="AS33" s="56">
        <f>'K1'!D48</f>
        <v>951</v>
      </c>
      <c r="AT33" s="56">
        <f>'K1'!D49</f>
        <v>956</v>
      </c>
      <c r="AU33" s="56">
        <f>'K1'!D50</f>
        <v>962</v>
      </c>
      <c r="AV33" s="56">
        <f>'K1'!D51</f>
        <v>972</v>
      </c>
      <c r="AW33" s="56">
        <f>'K1'!D52</f>
        <v>977</v>
      </c>
      <c r="AX33" s="56">
        <f>'K1'!D53</f>
        <v>984</v>
      </c>
      <c r="AY33" s="56">
        <f>'K1'!D54</f>
        <v>995</v>
      </c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</row>
    <row r="34" spans="2:51" s="56" customFormat="1" ht="8.25">
      <c r="B34" s="56" t="str">
        <f>CONCATENATE(B31,B33)</f>
        <v> 313</v>
      </c>
      <c r="C34" s="56" t="str">
        <f aca="true" t="shared" si="1" ref="C34:L34">CONCATENATE(C31,C33)</f>
        <v> 396</v>
      </c>
      <c r="D34" s="56" t="str">
        <f t="shared" si="1"/>
        <v> 400</v>
      </c>
      <c r="E34" s="56" t="str">
        <f t="shared" si="1"/>
        <v> 413</v>
      </c>
      <c r="F34" s="56" t="str">
        <f t="shared" si="1"/>
        <v> 414</v>
      </c>
      <c r="G34" s="56" t="str">
        <f t="shared" si="1"/>
        <v> 415</v>
      </c>
      <c r="H34" s="56" t="str">
        <f t="shared" si="1"/>
        <v> 419</v>
      </c>
      <c r="I34" s="56" t="str">
        <f t="shared" si="1"/>
        <v> 422</v>
      </c>
      <c r="J34" s="56" t="str">
        <f t="shared" si="1"/>
        <v> 423</v>
      </c>
      <c r="K34" s="56" t="str">
        <f t="shared" si="1"/>
        <v> 425</v>
      </c>
      <c r="L34" s="56" t="str">
        <f t="shared" si="1"/>
        <v> 427</v>
      </c>
      <c r="M34" s="56" t="str">
        <f aca="true" t="shared" si="2" ref="M34:AL34">CONCATENATE(M31,M33)</f>
        <v> 433</v>
      </c>
      <c r="N34" s="56" t="str">
        <f t="shared" si="2"/>
        <v> 434</v>
      </c>
      <c r="O34" s="56" t="str">
        <f t="shared" si="2"/>
        <v> 435</v>
      </c>
      <c r="P34" s="56" t="str">
        <f t="shared" si="2"/>
        <v> 436</v>
      </c>
      <c r="Q34" s="56" t="str">
        <f t="shared" si="2"/>
        <v> 438</v>
      </c>
      <c r="R34" s="56" t="str">
        <f t="shared" si="2"/>
        <v> 442</v>
      </c>
      <c r="S34" s="56" t="str">
        <f t="shared" si="2"/>
        <v> 444</v>
      </c>
      <c r="T34" s="56" t="str">
        <f t="shared" si="2"/>
        <v> 448</v>
      </c>
      <c r="U34" s="56" t="str">
        <f t="shared" si="2"/>
        <v> 449</v>
      </c>
      <c r="V34" s="56" t="str">
        <f t="shared" si="2"/>
        <v> 450</v>
      </c>
      <c r="W34" s="56" t="str">
        <f t="shared" si="2"/>
        <v> 451</v>
      </c>
      <c r="X34" s="56" t="str">
        <f t="shared" si="2"/>
        <v> 452</v>
      </c>
      <c r="Y34" s="56" t="str">
        <f t="shared" si="2"/>
        <v> 454</v>
      </c>
      <c r="Z34" s="56" t="str">
        <f t="shared" si="2"/>
        <v> 455</v>
      </c>
      <c r="AA34" s="56" t="str">
        <f t="shared" si="2"/>
        <v> 456</v>
      </c>
      <c r="AB34" s="56" t="str">
        <f t="shared" si="2"/>
        <v> 457</v>
      </c>
      <c r="AC34" s="56" t="str">
        <f t="shared" si="2"/>
        <v> 466</v>
      </c>
      <c r="AD34" s="56" t="str">
        <f t="shared" si="2"/>
        <v> 497</v>
      </c>
      <c r="AE34" s="56" t="str">
        <f t="shared" si="2"/>
        <v> 765</v>
      </c>
      <c r="AF34" s="56" t="str">
        <f t="shared" si="2"/>
        <v> 770</v>
      </c>
      <c r="AG34" s="56" t="str">
        <f t="shared" si="2"/>
        <v> 771</v>
      </c>
      <c r="AH34" s="56" t="str">
        <f t="shared" si="2"/>
        <v> 774</v>
      </c>
      <c r="AI34" s="56" t="str">
        <f t="shared" si="2"/>
        <v> 791</v>
      </c>
      <c r="AJ34" s="56" t="str">
        <f t="shared" si="2"/>
        <v> 801</v>
      </c>
      <c r="AK34" s="56" t="str">
        <f t="shared" si="2"/>
        <v> 815</v>
      </c>
      <c r="AL34" s="56" t="str">
        <f t="shared" si="2"/>
        <v> 840</v>
      </c>
      <c r="AM34" s="56" t="str">
        <f aca="true" t="shared" si="3" ref="AM34:AY34">CONCATENATE(AM31,AM33)</f>
        <v> 870</v>
      </c>
      <c r="AN34" s="56" t="str">
        <f t="shared" si="3"/>
        <v> 881</v>
      </c>
      <c r="AO34" s="56" t="str">
        <f t="shared" si="3"/>
        <v> 885</v>
      </c>
      <c r="AP34" s="56" t="str">
        <f t="shared" si="3"/>
        <v> 886</v>
      </c>
      <c r="AQ34" s="56" t="str">
        <f t="shared" si="3"/>
        <v> 897</v>
      </c>
      <c r="AR34" s="56" t="str">
        <f t="shared" si="3"/>
        <v> 904</v>
      </c>
      <c r="AS34" s="56" t="str">
        <f t="shared" si="3"/>
        <v> 951</v>
      </c>
      <c r="AT34" s="56" t="str">
        <f t="shared" si="3"/>
        <v> 956</v>
      </c>
      <c r="AU34" s="56" t="str">
        <f t="shared" si="3"/>
        <v> 962</v>
      </c>
      <c r="AV34" s="56" t="str">
        <f t="shared" si="3"/>
        <v> 972</v>
      </c>
      <c r="AW34" s="56" t="str">
        <f t="shared" si="3"/>
        <v> 977</v>
      </c>
      <c r="AX34" s="56" t="str">
        <f t="shared" si="3"/>
        <v> 984</v>
      </c>
      <c r="AY34" s="56" t="str">
        <f t="shared" si="3"/>
        <v> 995</v>
      </c>
    </row>
    <row r="35" spans="1:82" s="54" customFormat="1" ht="12.75">
      <c r="A35" s="55" t="s">
        <v>26</v>
      </c>
      <c r="B35" s="56">
        <f>'K1'!J5</f>
        <v>7</v>
      </c>
      <c r="C35" s="56">
        <f>'K1'!J6</f>
        <v>2</v>
      </c>
      <c r="D35" s="56">
        <f>'K1'!J7</f>
        <v>8</v>
      </c>
      <c r="E35" s="56">
        <f>'K1'!J8</f>
        <v>8</v>
      </c>
      <c r="F35" s="56">
        <f>'K1'!J9</f>
        <v>4</v>
      </c>
      <c r="G35" s="56">
        <f>'K1'!J10</f>
        <v>6</v>
      </c>
      <c r="H35" s="56">
        <f>'K1'!J11</f>
        <v>11</v>
      </c>
      <c r="I35" s="56">
        <f>'K1'!J12</f>
        <v>9</v>
      </c>
      <c r="J35" s="56">
        <f>'K1'!J13</f>
        <v>4</v>
      </c>
      <c r="K35" s="56">
        <f>'K1'!J14</f>
        <v>5</v>
      </c>
      <c r="L35" s="56">
        <f>'K1'!J15</f>
        <v>6</v>
      </c>
      <c r="M35" s="56">
        <f>'K1'!J16</f>
        <v>16</v>
      </c>
      <c r="N35" s="56">
        <f>'K1'!J17</f>
        <v>5</v>
      </c>
      <c r="O35" s="56">
        <f>'K1'!J18</f>
        <v>7</v>
      </c>
      <c r="P35" s="56">
        <f>'K1'!J19</f>
        <v>4</v>
      </c>
      <c r="Q35" s="56">
        <f>'K1'!J20</f>
        <v>2</v>
      </c>
      <c r="R35" s="56">
        <f>'K1'!J21</f>
        <v>7</v>
      </c>
      <c r="S35" s="56">
        <f>'K1'!J22</f>
        <v>7</v>
      </c>
      <c r="T35" s="56">
        <f>'K1'!J23</f>
        <v>17</v>
      </c>
      <c r="U35" s="56">
        <f>'K1'!J24</f>
        <v>11</v>
      </c>
      <c r="V35" s="56">
        <f>'K1'!J25</f>
        <v>0</v>
      </c>
      <c r="W35" s="56">
        <f>'K1'!J26</f>
        <v>9</v>
      </c>
      <c r="X35" s="56">
        <f>'K1'!J27</f>
        <v>7</v>
      </c>
      <c r="Y35" s="56">
        <f>'K1'!J28</f>
        <v>6</v>
      </c>
      <c r="Z35" s="56">
        <f>'K1'!J29</f>
        <v>3</v>
      </c>
      <c r="AA35" s="56">
        <f>'K1'!J30</f>
        <v>5</v>
      </c>
      <c r="AB35" s="56">
        <f>'K1'!J31</f>
        <v>7</v>
      </c>
      <c r="AC35" s="56">
        <f>'K1'!J32</f>
        <v>7</v>
      </c>
      <c r="AD35" s="56">
        <f>'K1'!J33</f>
        <v>8</v>
      </c>
      <c r="AE35" s="56">
        <f>'K1'!J34</f>
        <v>10</v>
      </c>
      <c r="AF35" s="56">
        <f>'K1'!J35</f>
        <v>6</v>
      </c>
      <c r="AG35" s="56">
        <f>'K1'!J36</f>
        <v>2</v>
      </c>
      <c r="AH35" s="56">
        <f>'K1'!J37</f>
        <v>8</v>
      </c>
      <c r="AI35" s="56">
        <f>'K1'!J38</f>
        <v>5</v>
      </c>
      <c r="AJ35" s="56">
        <f>'K1'!J39</f>
        <v>7</v>
      </c>
      <c r="AK35" s="56">
        <f>'K1'!J40</f>
        <v>7</v>
      </c>
      <c r="AL35" s="56">
        <f>'K1'!J41</f>
        <v>0</v>
      </c>
      <c r="AM35" s="56">
        <f>'K1'!J42</f>
        <v>6</v>
      </c>
      <c r="AN35" s="56">
        <f>'K1'!J43</f>
        <v>0</v>
      </c>
      <c r="AO35" s="56">
        <f>'K1'!J44</f>
        <v>3</v>
      </c>
      <c r="AP35" s="56">
        <f>'K1'!J45</f>
        <v>8</v>
      </c>
      <c r="AQ35" s="56">
        <f>'K1'!J46</f>
        <v>10</v>
      </c>
      <c r="AR35" s="56">
        <f>'K1'!J47</f>
        <v>4</v>
      </c>
      <c r="AS35" s="56">
        <f>'K1'!J48</f>
        <v>7</v>
      </c>
      <c r="AT35" s="56">
        <f>'K1'!J49</f>
        <v>1</v>
      </c>
      <c r="AU35" s="56">
        <f>'K1'!J50</f>
        <v>6</v>
      </c>
      <c r="AV35" s="56">
        <f>'K1'!J51</f>
        <v>4</v>
      </c>
      <c r="AW35" s="56">
        <f>'K1'!J52</f>
        <v>2</v>
      </c>
      <c r="AX35" s="56">
        <f>'K1'!J53</f>
        <v>5</v>
      </c>
      <c r="AY35" s="56">
        <f>'K1'!J54</f>
        <v>1</v>
      </c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</row>
    <row r="36" s="32" customFormat="1" ht="12.75"/>
    <row r="37" s="32" customFormat="1" ht="12.75"/>
    <row r="38" spans="1:52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4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</sheetData>
  <mergeCells count="6">
    <mergeCell ref="N29:U29"/>
    <mergeCell ref="P27:S27"/>
    <mergeCell ref="B27:G27"/>
    <mergeCell ref="J1:N1"/>
    <mergeCell ref="O26:T26"/>
    <mergeCell ref="O1:Y1"/>
  </mergeCells>
  <printOptions/>
  <pageMargins left="0.7480314960629921" right="0.7480314960629921" top="0.7874015748031497" bottom="0.984251968503937" header="0.5118110236220472" footer="0.5118110236220472"/>
  <pageSetup horizontalDpi="240" verticalDpi="240" orientation="landscape" paperSize="9" r:id="rId2"/>
  <headerFooter alignWithMargins="0">
    <oddFooter>&amp;L&amp;"Arial Tur,Kalın"&amp;5Grafik&amp;"Arial Tur,Normal" : Mehmet Ali OLGUN&amp;R&amp;"Arial Tur,İtalik"&amp;5Kararacasu Lisesi / AYDIN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Z660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</cols>
  <sheetData>
    <row r="1" spans="1:26" ht="4.5" customHeight="1">
      <c r="A1" s="6"/>
      <c r="B1" s="6"/>
      <c r="C1" s="179" t="s">
        <v>101</v>
      </c>
      <c r="D1" s="179"/>
      <c r="E1" s="179"/>
      <c r="F1" s="179"/>
      <c r="G1" s="179"/>
      <c r="H1" s="179"/>
      <c r="I1" s="179"/>
      <c r="J1" s="179"/>
      <c r="K1" s="179"/>
      <c r="L1" s="6"/>
      <c r="M1" s="6"/>
      <c r="N1" s="6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>
      <c r="A2" s="6"/>
      <c r="B2" s="6"/>
      <c r="C2" s="179"/>
      <c r="D2" s="179"/>
      <c r="E2" s="179"/>
      <c r="F2" s="179"/>
      <c r="G2" s="179"/>
      <c r="H2" s="179"/>
      <c r="I2" s="179"/>
      <c r="J2" s="179"/>
      <c r="K2" s="179"/>
      <c r="L2" s="6"/>
      <c r="M2" s="6"/>
      <c r="N2" s="6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</sheetData>
  <mergeCells count="1">
    <mergeCell ref="C1:K2"/>
  </mergeCells>
  <printOptions/>
  <pageMargins left="0.75" right="0.75" top="1" bottom="1" header="0.5" footer="0.5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OLGUN Eğitim &amp; Yazılım Ltd. 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İrfan Baysal</cp:lastModifiedBy>
  <cp:lastPrinted>2001-05-29T05:24:16Z</cp:lastPrinted>
  <dcterms:created xsi:type="dcterms:W3CDTF">2000-10-15T06:31:58Z</dcterms:created>
  <dcterms:modified xsi:type="dcterms:W3CDTF">2003-03-26T06:48:03Z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26B1806">
    <vt:lpwstr/>
  </property>
  <property fmtid="{D5CDD505-2E9C-101B-9397-08002B2CF9AE}" pid="35" name="IVID2B4316F2">
    <vt:lpwstr/>
  </property>
  <property fmtid="{D5CDD505-2E9C-101B-9397-08002B2CF9AE}" pid="36" name="IVID257B1407">
    <vt:lpwstr/>
  </property>
  <property fmtid="{D5CDD505-2E9C-101B-9397-08002B2CF9AE}" pid="37" name="IVID346613FC">
    <vt:lpwstr/>
  </property>
  <property fmtid="{D5CDD505-2E9C-101B-9397-08002B2CF9AE}" pid="38" name="IVID140E10DD">
    <vt:lpwstr/>
  </property>
  <property fmtid="{D5CDD505-2E9C-101B-9397-08002B2CF9AE}" pid="39" name="IVID24301406">
    <vt:lpwstr/>
  </property>
  <property fmtid="{D5CDD505-2E9C-101B-9397-08002B2CF9AE}" pid="40" name="IVID3B4E18FD">
    <vt:lpwstr/>
  </property>
  <property fmtid="{D5CDD505-2E9C-101B-9397-08002B2CF9AE}" pid="41" name="IVID212C1EDC">
    <vt:lpwstr/>
  </property>
  <property fmtid="{D5CDD505-2E9C-101B-9397-08002B2CF9AE}" pid="42" name="IVIDCF20A29">
    <vt:lpwstr/>
  </property>
  <property fmtid="{D5CDD505-2E9C-101B-9397-08002B2CF9AE}" pid="43" name="IVID154910E5">
    <vt:lpwstr/>
  </property>
  <property fmtid="{D5CDD505-2E9C-101B-9397-08002B2CF9AE}" pid="44" name="IVIDC49B92A8">
    <vt:lpwstr/>
  </property>
</Properties>
</file>